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ables/table2.xml" ContentType="application/vnd.openxmlformats-officedocument.spreadsheetml.table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 Реализуемые проекты" sheetId="1" state="visible" r:id="rId1"/>
    <sheet name="2 Обращения" sheetId="2" state="visible" r:id="rId2"/>
    <sheet name="3 Хар-ка деятельности ИУ" sheetId="3" state="visible" r:id="rId3"/>
    <sheet name="4 НПА" sheetId="4" state="visible" r:id="rId4"/>
    <sheet name="Лист1" sheetId="5" state="hidden" r:id="rId5"/>
    <sheet name="Лист2" sheetId="6" state="visible" r:id="rId6"/>
  </sheets>
  <calcPr/>
</workbook>
</file>

<file path=xl/sharedStrings.xml><?xml version="1.0" encoding="utf-8"?>
<sst xmlns="http://schemas.openxmlformats.org/spreadsheetml/2006/main" count="1031" uniqueCount="1031">
  <si>
    <t xml:space="preserve">Отчёт инвестиционного уполномоченного Новосибирского района Новосибирской области за 3 квартал 2024 г.</t>
  </si>
  <si>
    <t>№</t>
  </si>
  <si>
    <t xml:space="preserve">Инициатор проекта</t>
  </si>
  <si>
    <t xml:space="preserve">Наименование проекта, место расположения</t>
  </si>
  <si>
    <t xml:space="preserve">Период реализации проекта</t>
  </si>
  <si>
    <t xml:space="preserve">Стадия реализации проекта</t>
  </si>
  <si>
    <t xml:space="preserve">Объем инвестиций, тыс. рублей</t>
  </si>
  <si>
    <t xml:space="preserve">Проблема реализации</t>
  </si>
  <si>
    <t xml:space="preserve">планируемый на весь срок реализации проекта</t>
  </si>
  <si>
    <t xml:space="preserve">нарастающим итогом с начала реализации проекта </t>
  </si>
  <si>
    <t>РЕАЛИЗУЕМЫЕ</t>
  </si>
  <si>
    <t xml:space="preserve">АО «Евросиб СПб-ТС» Новосибирский </t>
  </si>
  <si>
    <t xml:space="preserve">Новосибирский  терминал-развитие терминала, увеличение перерабатывающей способности до 250 тыс. TEU в год»</t>
  </si>
  <si>
    <t>2020-2026</t>
  </si>
  <si>
    <t>Реализуется</t>
  </si>
  <si>
    <t xml:space="preserve">ООО «ВСК»</t>
  </si>
  <si>
    <t xml:space="preserve">Склад гибкой упаковки</t>
  </si>
  <si>
    <t>2023-2024гг</t>
  </si>
  <si>
    <t xml:space="preserve">Введен в эксплуатацию</t>
  </si>
  <si>
    <t xml:space="preserve">ООО "ВЕКА Рус"</t>
  </si>
  <si>
    <t xml:space="preserve">Расширение ПСК III очередь</t>
  </si>
  <si>
    <t xml:space="preserve">ООО «Сибирский Гурман - Новосибирск»</t>
  </si>
  <si>
    <t xml:space="preserve">Реконструкция производства</t>
  </si>
  <si>
    <t xml:space="preserve">Февраль 2023 – октябрь 2024</t>
  </si>
  <si>
    <t xml:space="preserve">Завершение инвестиционной фазы проекта, старт выпуска продукции</t>
  </si>
  <si>
    <t xml:space="preserve">40 дополнительных рабочих мест</t>
  </si>
  <si>
    <t xml:space="preserve">ГК Апрель (ИП Анисимов В.Г.)</t>
  </si>
  <si>
    <t xml:space="preserve">Строительство складского комплекса класса «А» для хранения и распределения фармацевтической продукции сети аптек «Апрель»</t>
  </si>
  <si>
    <t>2023-2030</t>
  </si>
  <si>
    <t xml:space="preserve">Земельный участок приобретен в собственность. Выдаются ТУ на присоединение к объектам инфраструктуры ПЛП. Начаты земельные работы на ЗУ, выполняется проектирование. Получено разрешение на строительство 06.06.2024. Ведутся строительные работы на земельном участке.</t>
  </si>
  <si>
    <t xml:space="preserve">ООО «Патриот НСК» (ИП Мартемьянов Д.В.)</t>
  </si>
  <si>
    <t xml:space="preserve">Строительство производственно-логистического комплекса ПЛТ</t>
  </si>
  <si>
    <t xml:space="preserve">Земельный участок приобретен в собственность. Зарегистрировано юр. лицо на территории НСО. Получено разрешение на строительство. Ведутся строительные работы.</t>
  </si>
  <si>
    <t xml:space="preserve">ООО «ТД Мироград»</t>
  </si>
  <si>
    <t xml:space="preserve">Строительство производственно-складского комплекса Zaiger (ворота, калитки, двери).</t>
  </si>
  <si>
    <t xml:space="preserve">Земельный участок приобретен в собственность. Осуществляется проектирование. Получено разрешение на строительство 27.05.2024. Ведутся строительные работы.</t>
  </si>
  <si>
    <t xml:space="preserve">ООО «Гамма Строй»</t>
  </si>
  <si>
    <t xml:space="preserve">Строительство складского оптово - распределительного центра с АБК</t>
  </si>
  <si>
    <t xml:space="preserve">2024-2028 </t>
  </si>
  <si>
    <t xml:space="preserve">В ноябре 2023 года заключен договор купли-продажи земельного участка. Оформлен переход права собственности ЗУ компании «Автостоянка +». Планируется заключение соглашений о переходе прав по договорам, заключенным с УК ПЛП.</t>
  </si>
  <si>
    <t xml:space="preserve">ООО «Чайна Форклифт Сибирь»</t>
  </si>
  <si>
    <t xml:space="preserve">Строительство и эксплуатация Административно-складского комплекса вилочных погрузчиков Чайна Форклифт</t>
  </si>
  <si>
    <t xml:space="preserve">В январе 2024 года заключен договор аренды земельного участка. Ведутся изыскания на ЗУ.</t>
  </si>
  <si>
    <t xml:space="preserve">Фонд «РИФ»</t>
  </si>
  <si>
    <t xml:space="preserve">Строительство и эксплуатация Завода Аддитивных технологий</t>
  </si>
  <si>
    <t>2024-2029</t>
  </si>
  <si>
    <t xml:space="preserve">В январе 2024 года заключен договор аренды земельного участка. Инвестором прорабатывается вопрос привлечения финансирования в проект.</t>
  </si>
  <si>
    <t xml:space="preserve">ООО «Сэлтикс Сиберия»</t>
  </si>
  <si>
    <t xml:space="preserve">Завод по производству продуктов питания. Производимая продукция: Лапша быстрого приготовления (ТМ «Ролтон» - контрактное производство), напитки, Бон Чай.</t>
  </si>
  <si>
    <t xml:space="preserve">2024-2026 г</t>
  </si>
  <si>
    <t xml:space="preserve">В марте 2024 года заключен договор купли-продажи земельного участка. Ведется проектирование объекта.</t>
  </si>
  <si>
    <t xml:space="preserve">350, Объем продукции: 144 тыс. тонн в год.
</t>
  </si>
  <si>
    <t xml:space="preserve">ООО «Компания «Дукат»</t>
  </si>
  <si>
    <t xml:space="preserve">Строительство и эксплуатация производственно-логистического комплекса пищевой промышленности, Выпускаемая продукция: сухое обезжиренное молоко, масло сливочное, молоко сгущенное с сахаром, варенная сгущенка, кремовые начинки, кондитерские смеси, кондитерские гели, кремы для взбивания, фруктовые начинки, сливки.
</t>
  </si>
  <si>
    <t>2024-2027</t>
  </si>
  <si>
    <t xml:space="preserve">В марте 2024 года заключен договор аренды земельного участка. Ведется проектирование объекта.</t>
  </si>
  <si>
    <t xml:space="preserve">ООО «Промышленные технологии» (ООО «ПромТех»)</t>
  </si>
  <si>
    <t xml:space="preserve">Строительство и эксплуатация Завода по производству металлоконструкций</t>
  </si>
  <si>
    <t xml:space="preserve">В июне 2024 года заключен договор купли-продажи ЗУ на территории ПЛП. Ведется проектирование объекта.</t>
  </si>
  <si>
    <t xml:space="preserve">предполагаемым объемом выпускаемой продукции 5000-6000 тонн в год. //50</t>
  </si>
  <si>
    <t xml:space="preserve">ООО «Алютех-Новосибирск»</t>
  </si>
  <si>
    <t xml:space="preserve">Строительство производственно-логистического комплекса</t>
  </si>
  <si>
    <t>2019-2024</t>
  </si>
  <si>
    <t>реализован</t>
  </si>
  <si>
    <t xml:space="preserve">ООО "КДВ Новосибирск"</t>
  </si>
  <si>
    <t xml:space="preserve">Строительство линии для производства пиццы</t>
  </si>
  <si>
    <t>2021-2024</t>
  </si>
  <si>
    <t xml:space="preserve">Планируется запуск</t>
  </si>
  <si>
    <t>санкции</t>
  </si>
  <si>
    <t xml:space="preserve">БХМ </t>
  </si>
  <si>
    <t>2023-2024</t>
  </si>
  <si>
    <t xml:space="preserve">ООО "ДорХан - Новосибирск"</t>
  </si>
  <si>
    <t xml:space="preserve">Строительство завода по производству минеральной ваты</t>
  </si>
  <si>
    <t>2022-2024</t>
  </si>
  <si>
    <t xml:space="preserve">Пуско-наладочные работы </t>
  </si>
  <si>
    <t xml:space="preserve">планируемое число рабочих мест 150</t>
  </si>
  <si>
    <t xml:space="preserve">«Завод горячего цинкования в Новосибирской области»</t>
  </si>
  <si>
    <t xml:space="preserve">Строительство производственного здания, наружное благоустройство, покупка оборудования </t>
  </si>
  <si>
    <t xml:space="preserve">Запаздывание в оформлении земельного участка.  Планируемое число рабочих мест  150.</t>
  </si>
  <si>
    <t xml:space="preserve">«Распределительный центр «ДорХан – Новосибирск »</t>
  </si>
  <si>
    <t xml:space="preserve">2024-2028 г.г</t>
  </si>
  <si>
    <t xml:space="preserve">Предпроектные работы</t>
  </si>
  <si>
    <t xml:space="preserve">Запаздывание с оформлением земельного участка. Планируемое число рабочих мест  50</t>
  </si>
  <si>
    <t xml:space="preserve">ПАО «Вымпелком» (ООО "Кей Поинт")</t>
  </si>
  <si>
    <t xml:space="preserve">Центр обработки данных</t>
  </si>
  <si>
    <t>2018-2024</t>
  </si>
  <si>
    <t xml:space="preserve">ООО «Терминал 1»</t>
  </si>
  <si>
    <t xml:space="preserve">Создание логистического комплекса</t>
  </si>
  <si>
    <t xml:space="preserve">ООО "НТТ", I этап</t>
  </si>
  <si>
    <t xml:space="preserve">Строительство транспортно-логистического центра "Сибирский"</t>
  </si>
  <si>
    <t>2020-2025</t>
  </si>
  <si>
    <t xml:space="preserve">ПАО "Мегафон"</t>
  </si>
  <si>
    <t>2021-2025</t>
  </si>
  <si>
    <t xml:space="preserve">ООО "СДВМ"</t>
  </si>
  <si>
    <t xml:space="preserve">Строительство общежития на территории ПЛП</t>
  </si>
  <si>
    <t xml:space="preserve">ООО "С2 ГРУПП"</t>
  </si>
  <si>
    <t xml:space="preserve">Расширение производства современных инновационных нетканных материалов с заданными функциональными характеристиками, освоение новых видов производства</t>
  </si>
  <si>
    <t>2020-2024</t>
  </si>
  <si>
    <t xml:space="preserve">ООО "ЗТИ Сибирь"</t>
  </si>
  <si>
    <t xml:space="preserve">Расширение производства путем реконструкции производственного складского комплекса</t>
  </si>
  <si>
    <t xml:space="preserve">3 кв. 22-1 кв. 25</t>
  </si>
  <si>
    <t>СМР</t>
  </si>
  <si>
    <t>-</t>
  </si>
  <si>
    <t xml:space="preserve">ООО ЗКПД "Арматон"</t>
  </si>
  <si>
    <t xml:space="preserve">Монтаж системы вентиляции сварочного участка</t>
  </si>
  <si>
    <t>Выполнен</t>
  </si>
  <si>
    <t xml:space="preserve">Выполнено. Достигнуто частичная очистка воздуха в зоне участка сварки.</t>
  </si>
  <si>
    <t>Бортоснастка</t>
  </si>
  <si>
    <t xml:space="preserve">Реализуется, не закрыт</t>
  </si>
  <si>
    <t xml:space="preserve">Приобретение резервного компрессора</t>
  </si>
  <si>
    <t xml:space="preserve">Выполнено. Компрессор приобретён. Пусконаладочные работы  завершены 25.03.2024 г.  Составлен Акт ввода в эксплуатацию</t>
  </si>
  <si>
    <t xml:space="preserve">Восстановление системы производственно-противопожарного водоснабжения</t>
  </si>
  <si>
    <t xml:space="preserve">Выполнено. Акт ввода в эксплуатацию от 08.07.2024.</t>
  </si>
  <si>
    <t xml:space="preserve">Модернизация мостовых кранов</t>
  </si>
  <si>
    <t>Выполнено</t>
  </si>
  <si>
    <t xml:space="preserve">Модернизация ворот сушильных камер линии Weckenmann в количестве 2(двух) штук.</t>
  </si>
  <si>
    <t xml:space="preserve">ООО « МАРС»</t>
  </si>
  <si>
    <t xml:space="preserve">Улучшение условий труда и безопасности</t>
  </si>
  <si>
    <t>реализация</t>
  </si>
  <si>
    <t xml:space="preserve">Модернизация и замена устаревшего оборудования</t>
  </si>
  <si>
    <t xml:space="preserve">Улучшение условий труда и безопасности-автоматизация рутинных работ</t>
  </si>
  <si>
    <t xml:space="preserve">Модернизация системы водоснабжения фабрики фаза 1</t>
  </si>
  <si>
    <t>завершён</t>
  </si>
  <si>
    <t xml:space="preserve">Улучшение безопасности труда на производстве</t>
  </si>
  <si>
    <t xml:space="preserve">Увеличение надёжности  системы электроснабжения фабрики</t>
  </si>
  <si>
    <t xml:space="preserve">Модернизация системы водоснабжения фабрики фаза 2</t>
  </si>
  <si>
    <t>2024-2025</t>
  </si>
  <si>
    <t xml:space="preserve">Автоматизация упаковки</t>
  </si>
  <si>
    <t xml:space="preserve">Улучшение инфраструктуры фабрики</t>
  </si>
  <si>
    <t xml:space="preserve">Внедрение новых технологий</t>
  </si>
  <si>
    <t xml:space="preserve">Внедрение маркировки «Честный Знак»</t>
  </si>
  <si>
    <t xml:space="preserve">Расширение производства замороженных полуфабрикатов и замороженных хлебобулочных изделий</t>
  </si>
  <si>
    <t xml:space="preserve">Октябрь 2023 – сентябрь 2026</t>
  </si>
  <si>
    <t xml:space="preserve">Инвестиционная фаза</t>
  </si>
  <si>
    <t xml:space="preserve">2 144 000</t>
  </si>
  <si>
    <t xml:space="preserve">167 дополнительных рабочих мест</t>
  </si>
  <si>
    <t xml:space="preserve">Организация цеха хлебобулочных изделий</t>
  </si>
  <si>
    <t xml:space="preserve">Февраль 2024 – май 2025</t>
  </si>
  <si>
    <t xml:space="preserve">44 дополнительных рабочих места</t>
  </si>
  <si>
    <t xml:space="preserve">ООО "Вайлдбериз"</t>
  </si>
  <si>
    <t xml:space="preserve">Строительство складского распределительного комплекса</t>
  </si>
  <si>
    <t xml:space="preserve">1 очередь – 4 кв. 2024 г., 2 очередь – 1 кв. 2026 г.</t>
  </si>
  <si>
    <t xml:space="preserve">Проектные работы</t>
  </si>
  <si>
    <t>9 411700</t>
  </si>
  <si>
    <t xml:space="preserve">АО ДКС</t>
  </si>
  <si>
    <t xml:space="preserve">Модернизация участка смешения</t>
  </si>
  <si>
    <t xml:space="preserve">2024 год</t>
  </si>
  <si>
    <t xml:space="preserve">Линия по производству двустенных труб</t>
  </si>
  <si>
    <t xml:space="preserve">2024- 1кв.2025</t>
  </si>
  <si>
    <t xml:space="preserve">Внесен аванс поставщику оборудования</t>
  </si>
  <si>
    <t xml:space="preserve">4 рабочих места</t>
  </si>
  <si>
    <t xml:space="preserve">Линия по производству гибких гофрированных труб</t>
  </si>
  <si>
    <t xml:space="preserve">49,1 млн.р.</t>
  </si>
  <si>
    <t xml:space="preserve">Модернизация системы охлаждения</t>
  </si>
  <si>
    <t xml:space="preserve">12,1 млн.р</t>
  </si>
  <si>
    <t xml:space="preserve">5,983  млн. р</t>
  </si>
  <si>
    <t xml:space="preserve">АО "УК "Промышленно-логистический парк Восточный"</t>
  </si>
  <si>
    <t xml:space="preserve">"Создание и развитие промышлено-логистического парка "Восточный"</t>
  </si>
  <si>
    <t>2017-2025гг.</t>
  </si>
  <si>
    <t xml:space="preserve">Проблемы мешающие реализации проектаесть, Количество новых рабочих мест - 51</t>
  </si>
  <si>
    <t xml:space="preserve">ООО "Альфа-Финанс"</t>
  </si>
  <si>
    <t xml:space="preserve">Строительство и эксплуатация Центра обработки данных "Сибирь"</t>
  </si>
  <si>
    <t xml:space="preserve">ИП Сахапов Р.А. (ООО «ЗМК Аполло»)</t>
  </si>
  <si>
    <t xml:space="preserve">Строительство завода по производству строительных металлоконструкций</t>
  </si>
  <si>
    <t xml:space="preserve">Потенциальные инвесторы ПЛП НСО</t>
  </si>
  <si>
    <t xml:space="preserve">ООО «Клевер Трак Новосибирск»</t>
  </si>
  <si>
    <t xml:space="preserve">Станция Федеральной сети дилерских станций «Клевер Трак» по продажам и обслуживанию грузового транспорта</t>
  </si>
  <si>
    <t xml:space="preserve">АО «Кудряшовское»</t>
  </si>
  <si>
    <t>АПК</t>
  </si>
  <si>
    <t xml:space="preserve">Строительно-монтажные работы, приобретение оборудования</t>
  </si>
  <si>
    <t xml:space="preserve">увеличение рабочих мест</t>
  </si>
  <si>
    <t xml:space="preserve"> завершено</t>
  </si>
  <si>
    <t xml:space="preserve">улучшение условий труда</t>
  </si>
  <si>
    <t xml:space="preserve"> 2021-2024</t>
  </si>
  <si>
    <t xml:space="preserve">Завершен 1-ый этап. Решение по продолжению мероприятия</t>
  </si>
  <si>
    <t>завершено</t>
  </si>
  <si>
    <t xml:space="preserve">ООО "Лукоморье"</t>
  </si>
  <si>
    <t xml:space="preserve">Строительство овощехранилища</t>
  </si>
  <si>
    <t xml:space="preserve">Увеличение объема реализации, создание новых рабочих мест</t>
  </si>
  <si>
    <t xml:space="preserve">ТК "Новосибирский"</t>
  </si>
  <si>
    <t xml:space="preserve">Реконструкция 2 га</t>
  </si>
  <si>
    <t>Реализовано</t>
  </si>
  <si>
    <t xml:space="preserve">увеличение объема цветов на срез </t>
  </si>
  <si>
    <t xml:space="preserve">ТК "Обской"</t>
  </si>
  <si>
    <t>2024-2026</t>
  </si>
  <si>
    <t xml:space="preserve">Заключены договора: на проведение инженерно-геодезических, инженерно-топографических  и инженерно-геологических изысканий, на выполнение проектных работ, на разработку проектной документации, генеральный подряд по строительству</t>
  </si>
  <si>
    <t xml:space="preserve">ООО «Сириус» Официальный дилер грузовых автомобилей марки «VOLVO»</t>
  </si>
  <si>
    <t xml:space="preserve">Создание, проектирование, строительство и эксплуатацию комплекса дорожного сервиса для большегрузных автомобилей и еврофур</t>
  </si>
  <si>
    <t xml:space="preserve">ООО «Автоцентр Новосибирск» (ООО «ТКВ»)</t>
  </si>
  <si>
    <t xml:space="preserve">Создание центра большегрузной техники</t>
  </si>
  <si>
    <t>2018-2023</t>
  </si>
  <si>
    <t xml:space="preserve">ООО "Гамма Сервис"</t>
  </si>
  <si>
    <t xml:space="preserve">Строительство автомобильной газовой наполнительной компрессорной станции</t>
  </si>
  <si>
    <t xml:space="preserve">Администрация Новосибирского района, УКС НСО</t>
  </si>
  <si>
    <t xml:space="preserve">Строительство объекта «Здание детского сада-яслей в с. Марусино Новосибирского района»</t>
  </si>
  <si>
    <t xml:space="preserve">20 дошкольных мест </t>
  </si>
  <si>
    <t xml:space="preserve">Строительство школы в п. Элитный</t>
  </si>
  <si>
    <t xml:space="preserve">550 школьных мест</t>
  </si>
  <si>
    <t xml:space="preserve">Строительство школы в с. Толмачево</t>
  </si>
  <si>
    <t xml:space="preserve">Администрация Новосибирского района</t>
  </si>
  <si>
    <t xml:space="preserve">Строительство  школы в д.п. Кудряшовский</t>
  </si>
  <si>
    <t xml:space="preserve">Строительство школы в с. Марусино</t>
  </si>
  <si>
    <t xml:space="preserve"> ЖСК "Сигма" </t>
  </si>
  <si>
    <t xml:space="preserve">Жилые дома на 66,6 га</t>
  </si>
  <si>
    <t>2016-2025</t>
  </si>
  <si>
    <t xml:space="preserve">Увеличение жилого фонда</t>
  </si>
  <si>
    <t xml:space="preserve">ОАО "АРЖС НСО"</t>
  </si>
  <si>
    <t xml:space="preserve">Жилые дома на 68 га</t>
  </si>
  <si>
    <t>2016-2024</t>
  </si>
  <si>
    <t xml:space="preserve"> ООО "Базис- строй"</t>
  </si>
  <si>
    <t xml:space="preserve">мкр. "Радужный"</t>
  </si>
  <si>
    <t>2013-2025</t>
  </si>
  <si>
    <t xml:space="preserve"> ООО фирма "Арго" </t>
  </si>
  <si>
    <t xml:space="preserve">мкр. "Олимпийской славы" на 17 га</t>
  </si>
  <si>
    <t>2015-2024</t>
  </si>
  <si>
    <t xml:space="preserve">ООО "Жилищная  инициатива"</t>
  </si>
  <si>
    <t xml:space="preserve">Жилые дома на 50 га</t>
  </si>
  <si>
    <t xml:space="preserve">ООО "Промтехцентр" </t>
  </si>
  <si>
    <t xml:space="preserve">Квартал "Элитный" на 5 га</t>
  </si>
  <si>
    <t xml:space="preserve"> ООО "Уютный" </t>
  </si>
  <si>
    <t xml:space="preserve">Малоэтажное жилищное строительство 9,9 га </t>
  </si>
  <si>
    <t>бюджет:</t>
  </si>
  <si>
    <t xml:space="preserve">Министерство здравоохранения НСО</t>
  </si>
  <si>
    <t xml:space="preserve">Здание ФАП в п. Гусиный Брод</t>
  </si>
  <si>
    <t xml:space="preserve">Предоставление качественных услуг</t>
  </si>
  <si>
    <t xml:space="preserve">Здание ФАП в п. Крупской</t>
  </si>
  <si>
    <t xml:space="preserve">Выполнение работ по инженерным изысканиям, разработке проектной и рабочей документации на строительство ОКСа «Плавательный бассейн в с. Новолуговое» с получением положительного заключения государственной экспертизы (стадия «П»)
и согласования с ведомствами (стадия «Р»)
</t>
  </si>
  <si>
    <t xml:space="preserve">Завершение строительства спортплощадки
</t>
  </si>
  <si>
    <t xml:space="preserve">2021,2022,2024 </t>
  </si>
  <si>
    <t xml:space="preserve">Строительство лыжной базы </t>
  </si>
  <si>
    <t xml:space="preserve">Реализуется.
Планируется перенос на 2025 год</t>
  </si>
  <si>
    <t xml:space="preserve">Строительство лыжной базы
</t>
  </si>
  <si>
    <t xml:space="preserve">Министерство физической культуры и спорта НСО</t>
  </si>
  <si>
    <t xml:space="preserve">Создание «умной» спортивной площадки (модульное спортивное сооружение) </t>
  </si>
  <si>
    <t xml:space="preserve">Строительство универсальной спортивной площадки 
</t>
  </si>
  <si>
    <t xml:space="preserve">Строительство  спортивной площадки 
</t>
  </si>
  <si>
    <t xml:space="preserve">Устройство  спортивной  площадки  с уличными тренажерами под навесом СПК
</t>
  </si>
  <si>
    <t xml:space="preserve">Устройство  универсальной  спортивной  площадки
</t>
  </si>
  <si>
    <t xml:space="preserve">Строительство универсальной спортивной площадки </t>
  </si>
  <si>
    <t xml:space="preserve">Строительство универсальной
спортивной  площадки 
</t>
  </si>
  <si>
    <t xml:space="preserve">Строительство универсальной спортивной площадки
</t>
  </si>
  <si>
    <t xml:space="preserve">Строительство и приобретение спортивной площадки по подготовке и сдаче нормативов ГТО </t>
  </si>
  <si>
    <t xml:space="preserve">Строительство универсальной
спортивной площадки
</t>
  </si>
  <si>
    <t xml:space="preserve">Строительство воркаут-площадки </t>
  </si>
  <si>
    <t xml:space="preserve">Строительство лыжной базы со спортивным залом 
</t>
  </si>
  <si>
    <t xml:space="preserve">Снято с реализации</t>
  </si>
  <si>
    <t xml:space="preserve">Капитальный ремонт тира в с. Барышево (здание МБУ ДО ДЮСШ «Рекорд») Барышевского сельсовета</t>
  </si>
  <si>
    <t xml:space="preserve">Укладка искусственного газона с установкой футбольных ворот на территории хоккейной коробки  
</t>
  </si>
  <si>
    <t xml:space="preserve">Установка вентиляционной системы для обустройства тира в МАОУ «Гимназия «Краснообская»</t>
  </si>
  <si>
    <t xml:space="preserve">Асфальтирование хоккейной коробки </t>
  </si>
  <si>
    <t xml:space="preserve">Обустройство стадиона Лицея № 13</t>
  </si>
  <si>
    <t xml:space="preserve">Корректировка ПСД и гос. экспертиза на строительство спортивного зала в 
д.п. Кудряшовский Кудряшовского сельсовета
</t>
  </si>
  <si>
    <t xml:space="preserve">Приобретение спортивного инвентаря</t>
  </si>
  <si>
    <t xml:space="preserve">Приобретение стрелкового инвентаря для МАОУ «Гимназия «Краснообская»</t>
  </si>
  <si>
    <t xml:space="preserve">Приобретение снегоходов и дополнительного оборудования для них</t>
  </si>
  <si>
    <t xml:space="preserve">Разработка ПСД на капитальный ремонт тира в с. Барышево
(здание МБУДО ДО ДЮСШ «Рекорд»)
Барышевского сельсовета
</t>
  </si>
  <si>
    <t xml:space="preserve">Устройство футбольного поля с выполнением работ по благоустройству общественной территории по
ул. Кирзаводская в с. Красноглинное Новосибирского района Новосибирской области
</t>
  </si>
  <si>
    <t xml:space="preserve">Текущий ремонт спортивной площадки в c. Каменка 
ул. Калинина,15
</t>
  </si>
  <si>
    <t xml:space="preserve">Администрация Боровского сельсовета</t>
  </si>
  <si>
    <t xml:space="preserve">Текущий ремонт зрительного зала ДК с.Боровое, Боровского сельсовета</t>
  </si>
  <si>
    <t>Реализован</t>
  </si>
  <si>
    <t>8 293, 2</t>
  </si>
  <si>
    <t xml:space="preserve">Капитальный ремонт кровли в ДК
с. Береговое Боровского сельсовета
</t>
  </si>
  <si>
    <t xml:space="preserve">Ремонт крыльца с заменой входной группы ДК 
с. Боровое Боровского сельсовета
</t>
  </si>
  <si>
    <t xml:space="preserve">Разработка ПСД с получением положительного заключения государственной экспертизы на капитальный ремонт клуба п. Прогресс Боровского сельсовета</t>
  </si>
  <si>
    <t xml:space="preserve">Текущий ремонт Боровской сельской библиотеки МКУ "ЦБС", Боровской сельсовета</t>
  </si>
  <si>
    <t xml:space="preserve">Капитальный ремонт крыши и фасада здания МБУДО ДШИ с.Верх-Тула Верх-Тулинского сельсовета</t>
  </si>
  <si>
    <t xml:space="preserve">Не реализован</t>
  </si>
  <si>
    <t xml:space="preserve">перенесено на 2025 год</t>
  </si>
  <si>
    <t xml:space="preserve">Администрация Криводановского сельсовета</t>
  </si>
  <si>
    <t xml:space="preserve">Текущий ремонт помещений МКУК МЭЦ Верх-Тулинского сельсовета</t>
  </si>
  <si>
    <t xml:space="preserve">Монтаж системы оповещения и управления эвакуацией людей при пожаре в ДК с.Криводановка </t>
  </si>
  <si>
    <t xml:space="preserve">Текущий ремонт помещений клуба с заменой всех дверей в с. Марусино Криводановского сельсовета</t>
  </si>
  <si>
    <t xml:space="preserve">Текущий ремонт коридора 2 этажа ДК с. Криводановка Криводановского сельсовета</t>
  </si>
  <si>
    <t xml:space="preserve">Администрация Кубовинского сельсовета</t>
  </si>
  <si>
    <t xml:space="preserve">Разработка ПСД с получение положительного заключения государственной экспертизы на капитальный ремонт фундамента и отмостки здания ДК п.Красный Яр Кубовинского сельсовета</t>
  </si>
  <si>
    <t xml:space="preserve">Разработка ПСД с получение положительного заключения государственной экспертизы на капитальный ремонт кровли ДК п.Степной Кубовинского сельсовета</t>
  </si>
  <si>
    <t xml:space="preserve">Текущий ремонт Сосновской сельской библиотеки МКУ "ЦБС", Кубовинский сельсовета</t>
  </si>
  <si>
    <t xml:space="preserve">Администрация Новолуговского сельсовета</t>
  </si>
  <si>
    <t xml:space="preserve">Капитальный ремонт и оснащение ДК д.Издревая Новолуговского сельсовета</t>
  </si>
  <si>
    <t xml:space="preserve">Ремонт помещений Издревинской сельской библиотеки, Новолуговского сельсовета</t>
  </si>
  <si>
    <t xml:space="preserve">Ремонта отмостки и пожарного крыльца в доме культуры с.Красноглинное Толмачевского сельсовета</t>
  </si>
  <si>
    <t xml:space="preserve">Разработка ПСД с получением положительного заключения государственной экспертизы на строительство Дворца культуры в р.п. Краснообск</t>
  </si>
  <si>
    <t xml:space="preserve">Ремонт помещений здания Детской школы искусств 
с. Раздольное, расположенного по адресу ул. Ленина 2.
</t>
  </si>
  <si>
    <t xml:space="preserve">здание снесено</t>
  </si>
  <si>
    <t xml:space="preserve">Снос здания Детской школы искусств с. Раздольное, расположенного по адресу ул. Ленина 2</t>
  </si>
  <si>
    <t xml:space="preserve">Капитальный ремонт ДК "Восход" п. Сосновка Кубовинского сельсовета</t>
  </si>
  <si>
    <t xml:space="preserve">Ремонт памятника в д. Издревая и благоустройство территории Новолуговского сельсовета</t>
  </si>
  <si>
    <t xml:space="preserve">Администрация Ярковского сельсовета</t>
  </si>
  <si>
    <t xml:space="preserve">Ремонт памятника в с. Сенчанка Ярковского сельсовета</t>
  </si>
  <si>
    <t xml:space="preserve">Приобретение музыкальной аппаратуры для ДК с.Боровое Боровского сельсовета</t>
  </si>
  <si>
    <t xml:space="preserve">Приобретение кресел для зрительного зала ДК с.Боровое Боровского сельсовета</t>
  </si>
  <si>
    <t xml:space="preserve">Приобретение настенного экрана и лазерного проектора для ДК с.Боровое</t>
  </si>
  <si>
    <t xml:space="preserve">Администрация Верх-Тулинского сельсовета </t>
  </si>
  <si>
    <t xml:space="preserve">Приобретение сценических костюмов для хорового коллектива МКУ "МЭЦ" с.Верх-Тула Верх-Тулинского сельсовета</t>
  </si>
  <si>
    <t xml:space="preserve">Приобретение и монтаж системы кондиционирования ДК с. Криводановка Криводановского сельсовета</t>
  </si>
  <si>
    <t xml:space="preserve">Приобретение сценических костюмов для ДК с. Криводановка Криводановского сельсовета</t>
  </si>
  <si>
    <t xml:space="preserve">Приобретение сценических костюмов для хорового коллектива МКУ СКО "Вместе" Кубовинского сельсовета</t>
  </si>
  <si>
    <t xml:space="preserve">Приобретение одежды сцены для ДК с.Сосновка МКУ СКО «Вместе» Кубовинского сельсовета</t>
  </si>
  <si>
    <t xml:space="preserve">Администрация Морского сельсовета</t>
  </si>
  <si>
    <t xml:space="preserve">Приобретение сценических костюмов для хорового коллектива МКУ Ленинский ДК Морского сельсовета</t>
  </si>
  <si>
    <t xml:space="preserve">Оснащение ДК с.Ярково МКУК «Ярковский ДК», Ярковского сельсовета</t>
  </si>
  <si>
    <t xml:space="preserve">Оснащение ДК 
с. Сосновка Кубовинского сельсовета
</t>
  </si>
  <si>
    <t xml:space="preserve">Администрация Станционного сельсовета</t>
  </si>
  <si>
    <t xml:space="preserve">Приобретение сценических костюмов для хорового коллектива МБУ КЦ "Садовый" Станционного сельсовета</t>
  </si>
  <si>
    <t xml:space="preserve">Приобретение сцены для проведения праздников в ст. Иня-Восточная Станционного сельсовета</t>
  </si>
  <si>
    <t xml:space="preserve">Приобретение микрофонов и микшерного пульта для МКУ "Управление культуры Новосибирского района"</t>
  </si>
  <si>
    <t xml:space="preserve">Приобретение комплекта звукового оборудования (2 колонки, 2 сабвуфера) для МКУ "Управление культуры Новосибирского района"</t>
  </si>
  <si>
    <t xml:space="preserve">Министерство культуры НСО</t>
  </si>
  <si>
    <t xml:space="preserve">Комплектование книжных фондов библиотек муниципальных образований, Новосибирский район Новосибирской области</t>
  </si>
  <si>
    <t xml:space="preserve">Обеспечение развития и укрепления материально-технической базы ДК, Кубовинский с/с, 
</t>
  </si>
  <si>
    <t xml:space="preserve">Обеспечение развития и укрепления материально-технической базы ДК, Берёзовский с/с, 
</t>
  </si>
  <si>
    <t xml:space="preserve">Комплектование книжных фондов муниципальных общедоступных библиотек, Новосибирский район Новосибирской области</t>
  </si>
  <si>
    <t xml:space="preserve">Строительство ДК с. Ярково</t>
  </si>
  <si>
    <t>2023-2025</t>
  </si>
  <si>
    <t xml:space="preserve">Реализуется </t>
  </si>
  <si>
    <t xml:space="preserve">Администрация Новосибирского района, МКУ "УК ЕЗ ЖКХС"</t>
  </si>
  <si>
    <t xml:space="preserve">Разработка ПСД с получением положительного заключения экспертизы: «Реконструкция участка водопровода (увеличение пропускной способности) в п. Юный Ленинец по ул. Юбилейная от д.1 до д.63»</t>
  </si>
  <si>
    <t xml:space="preserve">В стадии разработки</t>
  </si>
  <si>
    <t xml:space="preserve">Предоставление качественных услуг в сфере ЖКХ</t>
  </si>
  <si>
    <t xml:space="preserve">Разработка ПСД с получением положительного заключения экспертизы: «Реконструкция участка водопровода (увеличение пропускной способности) от магистрального водовода по Советскому шоссе до водопровода в п. Юный Ленинец»</t>
  </si>
  <si>
    <t xml:space="preserve">Разработка ПСД с получением положительного заключения государственной экспертизы «Строительство водозаборной скважины с водоподготовкой, строительство водопроводных сетей для льготной категории граждан в с.Шилово»</t>
  </si>
  <si>
    <t xml:space="preserve">Администрация Новосибирского района (МКУ «УК ЕЗ ЖКХС)</t>
  </si>
  <si>
    <t xml:space="preserve">Разработка ПСД с получением положительного заключения государственной экспертизы  "Строительство газовой котельной с.Ярково ул.Подгорбунского с подключением образовательных учреждений" Ярковского сельсовета</t>
  </si>
  <si>
    <t xml:space="preserve">Разработка проектно-сметной документации с получением положительного заключения государственной экспертизы «Реконструкция КНС «Пионерская, 2а» в с. Барышево»</t>
  </si>
  <si>
    <t>6640000,0,0</t>
  </si>
  <si>
    <t xml:space="preserve">Разработка проектно-сметной документации с получением положительного заключения государственной экспертизы «Строительство КНС и напорного канализационного коллектора п. Двуречье»</t>
  </si>
  <si>
    <t xml:space="preserve">Разработка проектно-сметной документации с получением положительного заключения экспертизы «Скважина с установкой блочного модуля химводоочистки в п. Железнодорожный»</t>
  </si>
  <si>
    <t xml:space="preserve">Строительство сетей водоснабжения Ярковский сельсовет</t>
  </si>
  <si>
    <t xml:space="preserve">Восстановление производительности водозаборных скважин с использованием эрлифта  в п.Ложок Барышевского сельсовета Новосибирского района </t>
  </si>
  <si>
    <t xml:space="preserve">Установка блочно-модульной станции водоочистки на ст.Шелковичиха с установкой накопительной ёмкости</t>
  </si>
  <si>
    <t xml:space="preserve">Установка блочно-модульной станции водоочистки в п. Малиновка с установкой накопительной ёмкости</t>
  </si>
  <si>
    <t xml:space="preserve">Разработка ПСД "Реконструкция канализационных очистных сооружений п. Ложок с увеличением производительности до 1600 м3/сут.», расположенные по адресу: Новосибирская область, Новосибирский район, Барышевский сельсовет, п. Ложок"</t>
  </si>
  <si>
    <t xml:space="preserve">Строительство, реконструкция и капитальный ремонт систем водоснабжения и водоотведения населенных пунктов Барышевского сельсовета Новосибирского района Новосибирской области: строительство магистрального водопровода в с. Барышево</t>
  </si>
  <si>
    <t xml:space="preserve">Реконструкция водопроводной сети водоснабжения с. Ленинское, Морской сельсовет</t>
  </si>
  <si>
    <t xml:space="preserve">ГК «Лидер Инвест Групп»</t>
  </si>
  <si>
    <t xml:space="preserve">Масштабный инвестиционный проект «Верх-Тулинский» (строительство коммунальной инфраструктуры)</t>
  </si>
  <si>
    <t>2020-2030</t>
  </si>
  <si>
    <t xml:space="preserve">Планируемые к реализации</t>
  </si>
  <si>
    <t xml:space="preserve">ООО "ИММИД"</t>
  </si>
  <si>
    <t xml:space="preserve">Завод по производству пластиковых труб большого диаметра</t>
  </si>
  <si>
    <t xml:space="preserve">Подбор ЗУ</t>
  </si>
  <si>
    <t>н/д</t>
  </si>
  <si>
    <t xml:space="preserve">ООО "Глобал Трак Сервис"</t>
  </si>
  <si>
    <t xml:space="preserve">Автосервис грузового транспорта</t>
  </si>
  <si>
    <t xml:space="preserve">ООО "Баумех"</t>
  </si>
  <si>
    <t xml:space="preserve">Строительство производственного корпуса для изготовления спецтехники</t>
  </si>
  <si>
    <t xml:space="preserve">подбор инвестиционной площадки (земельный участок 2-5 га)</t>
  </si>
  <si>
    <t xml:space="preserve">Подготовлено и направлено в адрес инвестора 15 вариантов инвестиционных площадок. Инвестор рассматривает предложенные варианты.</t>
  </si>
  <si>
    <t xml:space="preserve">ООО "Экологический цифровой оператор" 
(ППК "РЭО")</t>
  </si>
  <si>
    <t xml:space="preserve">Экопромышленный (индустриальный) парк</t>
  </si>
  <si>
    <t>2023-2031</t>
  </si>
  <si>
    <t xml:space="preserve">Работа по ЗУ</t>
  </si>
  <si>
    <r>
      <rPr>
        <b/>
        <sz val="11"/>
        <color theme="1" tint="0"/>
        <rFont val="Times New Roman"/>
      </rPr>
      <t>«</t>
    </r>
    <r>
      <rPr>
        <sz val="11"/>
        <color theme="1" tint="0"/>
        <rFont val="Times New Roman"/>
      </rPr>
      <t xml:space="preserve">Логистический  комплекс</t>
    </r>
    <r>
      <rPr>
        <sz val="11"/>
        <color theme="1" tint="0"/>
        <rFont val="Times New Roman"/>
      </rPr>
      <t xml:space="preserve">  </t>
    </r>
    <r>
      <rPr>
        <sz val="11"/>
        <color theme="1" tint="0"/>
        <rFont val="Times New Roman"/>
      </rPr>
      <t>ДорХан</t>
    </r>
    <r>
      <rPr>
        <sz val="11"/>
        <color theme="1" tint="0"/>
        <rFont val="Times New Roman"/>
      </rPr>
      <t xml:space="preserve"> Новосибирск в  Новосибирской области»</t>
    </r>
  </si>
  <si>
    <t>2025-2030г.</t>
  </si>
  <si>
    <t xml:space="preserve">Бизнес план</t>
  </si>
  <si>
    <t xml:space="preserve">ООО "СИББИОТЕХ"</t>
  </si>
  <si>
    <t xml:space="preserve">Производство артемизинина и артемизининовой кислоты</t>
  </si>
  <si>
    <t>2022-2027</t>
  </si>
  <si>
    <t>Приостановлено</t>
  </si>
  <si>
    <t xml:space="preserve">Бушманова Наталья Владимировна</t>
  </si>
  <si>
    <t xml:space="preserve">Строительство трикотажной фабрики</t>
  </si>
  <si>
    <t xml:space="preserve">ООО "ДЛГ"</t>
  </si>
  <si>
    <t xml:space="preserve">Строительство производственно-складского комплекса</t>
  </si>
  <si>
    <t xml:space="preserve">ООО НПК "АКВАТЕХ"</t>
  </si>
  <si>
    <t xml:space="preserve">Строительство завода по производству </t>
  </si>
  <si>
    <t xml:space="preserve">ООО "Бренд менеджмент групп"</t>
  </si>
  <si>
    <t xml:space="preserve">Производство спирта</t>
  </si>
  <si>
    <t xml:space="preserve">ООО УК "А класс капитал"</t>
  </si>
  <si>
    <t xml:space="preserve">Строительство индустриального парка "PNK Парк Пашино"</t>
  </si>
  <si>
    <t xml:space="preserve">ООО "Тренд" (ООО "ФИНСиб")</t>
  </si>
  <si>
    <t xml:space="preserve">Строительство Новосибирского автозавода грузового транспорта</t>
  </si>
  <si>
    <t xml:space="preserve">подбор инвестиционной площадки (земельный участок)</t>
  </si>
  <si>
    <t xml:space="preserve">1.03.2024 г. инвестор подал пакет документов на комиссию по оценке соответствия критериям МИП с целью предоставления земельного участка в аренду без проведения торгов.</t>
  </si>
  <si>
    <t xml:space="preserve">ООО "Легендагро Логистика"</t>
  </si>
  <si>
    <t xml:space="preserve">Контейнерный терминал для обработки с/х продукции (зерно, масло, шрот)</t>
  </si>
  <si>
    <t xml:space="preserve">Монтаж нового шинопровода для питания адресного бетонораздатчика линии Нордимпианти</t>
  </si>
  <si>
    <t xml:space="preserve">Выполнен. Работы выполнены своими силами (без затрат).</t>
  </si>
  <si>
    <t xml:space="preserve">Модернизация линии Нордимпианти</t>
  </si>
  <si>
    <t xml:space="preserve">Проблемы с закупкой оборудования в странах Западной Европы (Германия, Австрия, Италия), отсутствие финансирования.</t>
  </si>
  <si>
    <t xml:space="preserve">Устройство гидроизоляции кровли основного корпуса </t>
  </si>
  <si>
    <t xml:space="preserve">Отсутствие подрядчиков.</t>
  </si>
  <si>
    <t xml:space="preserve">Восстановление кровли основного корпуса</t>
  </si>
  <si>
    <t xml:space="preserve">Расширение склада инертных материалов</t>
  </si>
  <si>
    <t xml:space="preserve">Отсутствие финансирования.</t>
  </si>
  <si>
    <t xml:space="preserve">Монтаж наружной емкости (открытой) для ливневых вод</t>
  </si>
  <si>
    <t xml:space="preserve">Монтаж системы аспирации БСУ</t>
  </si>
  <si>
    <t xml:space="preserve">ООО "МАРС"</t>
  </si>
  <si>
    <t xml:space="preserve">Установка промышленных роботов на паучный завод и сухую упаковку</t>
  </si>
  <si>
    <t xml:space="preserve">Увеличение производительности завода по производству влажных кормов</t>
  </si>
  <si>
    <t>Подготовка</t>
  </si>
  <si>
    <t xml:space="preserve">Улучшение условий и безопасности труда на рабочем месте</t>
  </si>
  <si>
    <t xml:space="preserve">Повышение надежности электроснабжения фабрики</t>
  </si>
  <si>
    <t xml:space="preserve">Площадка для уличнго складирования готовой продукции</t>
  </si>
  <si>
    <t xml:space="preserve">4 кв 2024</t>
  </si>
  <si>
    <t xml:space="preserve">14.58 млн. р.</t>
  </si>
  <si>
    <t xml:space="preserve">АО «Толмачёвские продукты»</t>
  </si>
  <si>
    <t xml:space="preserve">Строительство объектов глубокой переработки (продукции растениеводства, мяса, производство кондитерских изделий и полуфабрикатов)</t>
  </si>
  <si>
    <t xml:space="preserve">ООО Агрофирма «Семена Приобья»</t>
  </si>
  <si>
    <t xml:space="preserve">Строительство селекционно-семеноводческого центра по производству семян трав, мощностью 500 тонн</t>
  </si>
  <si>
    <t xml:space="preserve">Строительство цветочного комплекса 3 га</t>
  </si>
  <si>
    <t>2024-2028</t>
  </si>
  <si>
    <t>Планирование</t>
  </si>
  <si>
    <t xml:space="preserve">выращивание в НСО горшечной культуры - фаленопсис</t>
  </si>
  <si>
    <t xml:space="preserve">ООО "Север"</t>
  </si>
  <si>
    <t xml:space="preserve">Сельскохозяйственное предприятие по выращиванию и переработке яблок. Агроэкотуристический комплекс</t>
  </si>
  <si>
    <t xml:space="preserve">Пристройка к основному зданию школы МБОУ «Красноглинная школа № 7»</t>
  </si>
  <si>
    <t xml:space="preserve">Увеличение мощности здания школы на 100 мест</t>
  </si>
  <si>
    <t xml:space="preserve">Строительство объекта «Здание детского сада-яслей в с. Красноглинное Новосибирского района</t>
  </si>
  <si>
    <t xml:space="preserve">Строительство детского сада на 120 дошкольных мест</t>
  </si>
  <si>
    <t xml:space="preserve">Школьный комплекс (д/с на 280 мест средняя школа 600 мест) п.Восход строительство</t>
  </si>
  <si>
    <r>
      <t xml:space="preserve">Строительство комплекса школы на 600</t>
    </r>
    <r>
      <rPr>
        <sz val="11"/>
        <color theme="1" tint="0"/>
        <rFont val="Calibri"/>
        <scheme val="minor"/>
      </rPr>
      <t xml:space="preserve"> </t>
    </r>
    <r>
      <rPr>
        <sz val="12"/>
        <color theme="1" tint="0"/>
        <rFont val="Times New Roman"/>
      </rPr>
      <t xml:space="preserve">школьных мест, детского сада на 280 мест</t>
    </r>
  </si>
  <si>
    <t xml:space="preserve">Строительство нового корпуса школы на 320 мест</t>
  </si>
  <si>
    <t xml:space="preserve">Строительство пристройки к основному зданию школы</t>
  </si>
  <si>
    <t xml:space="preserve">Увеличение мощности здания школы на 250 мест</t>
  </si>
  <si>
    <t xml:space="preserve">Пристройка к основному зданию школы</t>
  </si>
  <si>
    <t xml:space="preserve">Увеличение мощности здания школы на 80 мест</t>
  </si>
  <si>
    <t xml:space="preserve">Увеличение мощности здания школы на 200 мест</t>
  </si>
  <si>
    <t xml:space="preserve">Пристройка к основному зданию школы п.Садовый</t>
  </si>
  <si>
    <t xml:space="preserve">Увеличение мощности здания школы на 520 мест</t>
  </si>
  <si>
    <t xml:space="preserve">Капитальный ремонт структурного подразделения СОШ № 121</t>
  </si>
  <si>
    <t xml:space="preserve">Повышение комфортности образовательного процесса в сфере образования</t>
  </si>
  <si>
    <t xml:space="preserve">Капитальный ремонт МКОУ «Гусинобродская ООШ № 18»</t>
  </si>
  <si>
    <r>
      <t xml:space="preserve">Предоставление качественных услуг в сфере образования.</t>
    </r>
    <r>
      <rPr>
        <sz val="11"/>
        <color theme="1" tint="0"/>
        <rFont val="Calibri"/>
        <scheme val="minor"/>
      </rPr>
      <t xml:space="preserve"> </t>
    </r>
  </si>
  <si>
    <t xml:space="preserve">Строительство школы на 250 мест п. Приобский</t>
  </si>
  <si>
    <t xml:space="preserve">250 новых школьных мест. </t>
  </si>
  <si>
    <t xml:space="preserve">Реконструкция МБОУ Боровская СОШ № 84 </t>
  </si>
  <si>
    <t xml:space="preserve">Предоставление качественных услуг в сфере образования</t>
  </si>
  <si>
    <t xml:space="preserve">Реконструкция школы</t>
  </si>
  <si>
    <t xml:space="preserve">Увеличение мощности здания школы на 220 мест</t>
  </si>
  <si>
    <t xml:space="preserve">Реконструкция здания школы МКОУ ООШ № 161</t>
  </si>
  <si>
    <t xml:space="preserve">Увеличение мощности здания школы на 270 мест</t>
  </si>
  <si>
    <t xml:space="preserve">Пристройка к основному зданию МКОУ Мочищенская СОШ № 45</t>
  </si>
  <si>
    <t xml:space="preserve">Увеличение мощности здания школы на 320 мест</t>
  </si>
  <si>
    <t xml:space="preserve">Пристройка к основному зданию МКОУ Березовская СОШ № 12</t>
  </si>
  <si>
    <t xml:space="preserve">Пристройка к основному зданию школы МКОУ Алексеевская № 4 </t>
  </si>
  <si>
    <t xml:space="preserve">Строительство школы на 88 мест</t>
  </si>
  <si>
    <t xml:space="preserve">Пристройка к основному зданию школы МКОУ Мичуринская СОШ № 123,</t>
  </si>
  <si>
    <t xml:space="preserve">Капитальный ремонт зданий МКОУ – ООШ № 39</t>
  </si>
  <si>
    <t xml:space="preserve">Строительство школы на 550 мест</t>
  </si>
  <si>
    <t xml:space="preserve">Строительство школы на 1100 мест</t>
  </si>
  <si>
    <t xml:space="preserve">Реконструкция детского сада "Солнышко"</t>
  </si>
  <si>
    <t xml:space="preserve">Здание ФАП в п. Двуречье</t>
  </si>
  <si>
    <t xml:space="preserve">Предоставление качественных услуг.</t>
  </si>
  <si>
    <t xml:space="preserve">ВА с. Раздольное </t>
  </si>
  <si>
    <t>2026-2030</t>
  </si>
  <si>
    <t xml:space="preserve">Формирование земельного участка, подготовка медицинского технического задания  </t>
  </si>
  <si>
    <t xml:space="preserve">Здание ФАП в п. Озерный</t>
  </si>
  <si>
    <t xml:space="preserve">Здание ФАП в п. Новоозерный</t>
  </si>
  <si>
    <t xml:space="preserve">Здание ФАП</t>
  </si>
  <si>
    <t xml:space="preserve">ООО ДОЛ "Синяя птица"</t>
  </si>
  <si>
    <t xml:space="preserve">Строительство круглогодичного детского лагеря</t>
  </si>
  <si>
    <t xml:space="preserve">Поиск инвестиционной площадки</t>
  </si>
  <si>
    <t xml:space="preserve">Предоставление качественных услуг в социальной сфере</t>
  </si>
  <si>
    <t xml:space="preserve">ООО "Центр качества"</t>
  </si>
  <si>
    <t xml:space="preserve">Строительство купольного отеля "Вдох"</t>
  </si>
  <si>
    <t xml:space="preserve">Предоставление качественных услуг в сфере культуры</t>
  </si>
  <si>
    <t xml:space="preserve">ГКУ НСО УКС</t>
  </si>
  <si>
    <t xml:space="preserve">Строительство здания пожарного депо</t>
  </si>
  <si>
    <t xml:space="preserve">Администрация Толмачевского сельсовета</t>
  </si>
  <si>
    <t xml:space="preserve">Газоснабжение жилых домов в с. Толмачево</t>
  </si>
  <si>
    <t xml:space="preserve">Реконструкция водопроводных сетей в с. Толмачево</t>
  </si>
  <si>
    <t xml:space="preserve">Газоснабжение жилых домов в п. Красномайский</t>
  </si>
  <si>
    <t xml:space="preserve">Администрация Кудряшовского сельсовета Новосибирского района</t>
  </si>
  <si>
    <t xml:space="preserve">Администрация Верх-Тулинского сельсовета</t>
  </si>
  <si>
    <t xml:space="preserve">Централизованная система водоснабжения в с. Верх-Тула</t>
  </si>
  <si>
    <t xml:space="preserve">Строительство, реконструкция и капитальный ремонт систем водоснабжения и водоотведения населенных пунктов</t>
  </si>
  <si>
    <t xml:space="preserve">Проектные работы (корректировка ПСД)</t>
  </si>
  <si>
    <t xml:space="preserve">Насосная станция и система хозяйственно-бытового водоснабжения в с. Марусино</t>
  </si>
  <si>
    <t xml:space="preserve">Реконструкция водопроводной сети водоснабжения с. Ленинское</t>
  </si>
  <si>
    <t xml:space="preserve">Администрация Новосибирского района Новосибирской области</t>
  </si>
  <si>
    <t xml:space="preserve">Проектирование и строительство объекта "Очистные сооружения хозяйственно-бытовых сточных вод"</t>
  </si>
  <si>
    <t xml:space="preserve">Централизованная система водоотведения</t>
  </si>
  <si>
    <t xml:space="preserve">Администрация р.п. Краснообска</t>
  </si>
  <si>
    <t xml:space="preserve">Формирование комфортной городской среды</t>
  </si>
  <si>
    <t xml:space="preserve">Администрация Новосибирского района Новосибирской облсти
ООО «Техногаз-Сервис»</t>
  </si>
  <si>
    <t xml:space="preserve">Реконструкция, обслуживание, осуществление деятельности по производству, передаче, распределению тепловой энергии газовой котельной модульного типа с наружными сетями для муниципального образовательного учреждения Толмачевская средняя общеобразовательная школа № 61 на территории Новосибирского района Новосибирской области</t>
  </si>
  <si>
    <t xml:space="preserve">Администрация Верх-Тулинского сельсовета Новосибирского района Новосибирской области 
ООО «Техногаз-Сервис»</t>
  </si>
  <si>
    <t xml:space="preserve">Система теплоснабжения п. Тулинский на территории Новосибирского района Новосибирской области</t>
  </si>
  <si>
    <t xml:space="preserve">Модернизация в рамках заключенного соглашения предусмотрена до 31.12.2031 г.</t>
  </si>
  <si>
    <t xml:space="preserve">Система теплоснабжения с. Верх-Тула на территории Новосибирского района Новосибирской области</t>
  </si>
  <si>
    <t xml:space="preserve">Администрация рабочего поселка Краснообска Новосибирского района Новосибирской области
ООО «Банный клуб»</t>
  </si>
  <si>
    <t xml:space="preserve">Реконструкция оздоровительного комплекса, расположенного  по адресу: Российская Федерация, Новосибирская область, Новосибирский район, р.п. Краснообск, ул. Северная, здание 3</t>
  </si>
  <si>
    <t xml:space="preserve">Министерство науки и высшего образования Российской Федерации</t>
  </si>
  <si>
    <t xml:space="preserve">Создание кампуса на территории Новосибирского государственного университета</t>
  </si>
  <si>
    <t xml:space="preserve">Планируется к реализации</t>
  </si>
  <si>
    <t xml:space="preserve">Работа инвестиционных уполномоченных с обращениями инвесторов </t>
  </si>
  <si>
    <t xml:space="preserve">(за 9 месяцев 2024 года)</t>
  </si>
  <si>
    <t xml:space="preserve">Инициатор обращения</t>
  </si>
  <si>
    <t xml:space="preserve">Дата обращения</t>
  </si>
  <si>
    <t xml:space="preserve">Тема обращения </t>
  </si>
  <si>
    <t xml:space="preserve">Результат рассмотрения обращения</t>
  </si>
  <si>
    <t xml:space="preserve">Действия инвестиционного уполномоченного</t>
  </si>
  <si>
    <t>Комментарии</t>
  </si>
  <si>
    <t xml:space="preserve">ИП Пикалов М.В.</t>
  </si>
  <si>
    <t>Предоставление</t>
  </si>
  <si>
    <t xml:space="preserve">Выбран з/у с к/н 54:19:050601:17</t>
  </si>
  <si>
    <t xml:space="preserve">Составлено обращение в ДИиЗО о проведении аукциона. Подготовлен приказ от 07.03.2024 :846.</t>
  </si>
  <si>
    <t xml:space="preserve">земельного участка для размещения спортивной базы</t>
  </si>
  <si>
    <t xml:space="preserve">Местоположение: Боровской с/с</t>
  </si>
  <si>
    <t xml:space="preserve">Площадью 21269 кв. м</t>
  </si>
  <si>
    <t xml:space="preserve">ООО «Мичуринский Кластер»</t>
  </si>
  <si>
    <t xml:space="preserve">Выбран з/у с к/н 54:19:081301:9799 (НСО)</t>
  </si>
  <si>
    <t xml:space="preserve">Составлено обращение в Минэкономразвитие  о признании проекта МИП </t>
  </si>
  <si>
    <t xml:space="preserve">земельного участка для реализации МИП «Строительство индустриального</t>
  </si>
  <si>
    <t xml:space="preserve">Местоположение: Мичуринский с/с</t>
  </si>
  <si>
    <t xml:space="preserve">парка «Мичуринский кластер»</t>
  </si>
  <si>
    <t xml:space="preserve">Площадью 199993 кв. м</t>
  </si>
  <si>
    <t xml:space="preserve">Солиев А.А.</t>
  </si>
  <si>
    <t xml:space="preserve">Выбран з/у с к/н 54:19:133701:2988</t>
  </si>
  <si>
    <t xml:space="preserve">Составлено обращение в ДИиЗО об утверждении схемы расположения з/у. Принято решение об отверждении схемы расположения з/у (приказ от 30.01.2024), проведены работы по постановке на ГКУ и принято решение о торгах от 29.05.2024 №1792</t>
  </si>
  <si>
    <t xml:space="preserve">земельного участка для размещения с/х производства</t>
  </si>
  <si>
    <t xml:space="preserve">Местоположение:  Раздольненский с/с</t>
  </si>
  <si>
    <t xml:space="preserve">Площадью 837 кв. м</t>
  </si>
  <si>
    <t xml:space="preserve">ООО "Фор-Инвест"</t>
  </si>
  <si>
    <t xml:space="preserve">Выбран з/у площадью 730 кв. м</t>
  </si>
  <si>
    <t xml:space="preserve">Составлено обращение в ДИиЗО об утверждении схемы расположения з/у. Подготовлен отказ в связи с нахождением з/у в зоне транспортной инфраструктуры, в которой испраши-ваемый ВРИ не  преду-смотрен.</t>
  </si>
  <si>
    <t xml:space="preserve">земельного участка для размещения магазина</t>
  </si>
  <si>
    <t xml:space="preserve">Местоположение: п.Двуречье, Барышевский с/с</t>
  </si>
  <si>
    <t xml:space="preserve">ООО «МилкЧайлд»</t>
  </si>
  <si>
    <t xml:space="preserve">Ведутся работы по подбору земельных участков</t>
  </si>
  <si>
    <t xml:space="preserve">земельного участка для строительства производственных помещений</t>
  </si>
  <si>
    <t xml:space="preserve">АО "Новосибирский КБК"</t>
  </si>
  <si>
    <t xml:space="preserve">Выбрана часть з/у с к/н 54:19:101001:186 (гос.неразграниченная собственность)</t>
  </si>
  <si>
    <t xml:space="preserve">Составлено обращение в ДИиЗО об утверждении схемы расположения з/у. Подготовлен отказ в связи с нахождением з/у в зоне Ссх, в которой испрашиваемый ВРИ не  предусмотрен, ведутся работы по внесению изменений в ПЗЗ</t>
  </si>
  <si>
    <t xml:space="preserve">земельного участка для размещения стоянки автотранспортных средств</t>
  </si>
  <si>
    <t xml:space="preserve">Местоположение: Кубовинский</t>
  </si>
  <si>
    <t xml:space="preserve">Площадью 3919 кв. м</t>
  </si>
  <si>
    <t xml:space="preserve">Сорокина М.С.</t>
  </si>
  <si>
    <t xml:space="preserve">Выбран з/у с к/н 54:19:070122:511</t>
  </si>
  <si>
    <t xml:space="preserve">Составлено обращение в ДИиЗО о проведении аукциона. Подготовлен отказ (полномочия администрации Морского с/с)</t>
  </si>
  <si>
    <t xml:space="preserve">земельного участка для размещения базы отдыха</t>
  </si>
  <si>
    <t xml:space="preserve">Местоположение: Березовский с/с</t>
  </si>
  <si>
    <t xml:space="preserve">Площадью 12167 кв.м</t>
  </si>
  <si>
    <t xml:space="preserve">Выбран з/у с к/н 54:19:170602:366 </t>
  </si>
  <si>
    <t xml:space="preserve">Составлено обращение в АНР о проведении аукци-она. Подготовлен отказ (в границах з/у водный объект).</t>
  </si>
  <si>
    <t xml:space="preserve">земельного участка для размещения детского лагеря</t>
  </si>
  <si>
    <t xml:space="preserve">Площадью 140082 кв.м</t>
  </si>
  <si>
    <t xml:space="preserve">Икров К.Л</t>
  </si>
  <si>
    <t xml:space="preserve">Выбрана часть з/у с к/н 54:19:133701:917 </t>
  </si>
  <si>
    <t xml:space="preserve">Составлено обращение в АНР о проведении аукци-она. Подготовлен отказ (з/у в собственности НСО).</t>
  </si>
  <si>
    <t xml:space="preserve">земельного участка для комплексного освоения территории</t>
  </si>
  <si>
    <t xml:space="preserve">Местоположение: Раздольненский с/с</t>
  </si>
  <si>
    <t xml:space="preserve">Площадью 639409 кв.м</t>
  </si>
  <si>
    <t xml:space="preserve">ООО "ХИМСНАБ КОМПОЗИТ"</t>
  </si>
  <si>
    <t xml:space="preserve">Выбран з/у с к/н 54:19:164801:2691</t>
  </si>
  <si>
    <t xml:space="preserve">Составлено обращение в ДИиЗО об утверждении схемы расположения з/у. Подготовлен приказ об утверждении схемы (от 08.12.2023), проведены работы по постановке на ГКУ. Ведутся работы по подготовке к торгам</t>
  </si>
  <si>
    <t xml:space="preserve">земельного участка для производственной деятельности</t>
  </si>
  <si>
    <t xml:space="preserve">Местоположение: Барышевский с/с</t>
  </si>
  <si>
    <t xml:space="preserve">Площадью 1203 кв.м</t>
  </si>
  <si>
    <t xml:space="preserve">ООО "ЕВРОЗАПЧАСТЬ"</t>
  </si>
  <si>
    <t xml:space="preserve">Выбрана часть з/у с к/н 54:19:112001:462</t>
  </si>
  <si>
    <t xml:space="preserve">Составлено обращение в ДИЗО о проведении аукциона. Подготовлен отказ в границах з/у ОКС).</t>
  </si>
  <si>
    <t xml:space="preserve">земельного участка для строительства магазина</t>
  </si>
  <si>
    <t xml:space="preserve">Площадью 5144 кв.м </t>
  </si>
  <si>
    <t xml:space="preserve">Местоположение: Станционный с/с</t>
  </si>
  <si>
    <t xml:space="preserve">ООО "АБС-Логистикс"</t>
  </si>
  <si>
    <t xml:space="preserve">Выбран з/у с к/н 54:19:062302:5</t>
  </si>
  <si>
    <t xml:space="preserve">Составлено обращение в ДИиЗО об утверждении схемы расположения з/у. Подготовлен отказ (ВРИ исходного з/у не соответствует испрашиваемой цели. Ведутся работы по разделу з/у по инициативе ДИЗО</t>
  </si>
  <si>
    <t xml:space="preserve">земельного участка для строительства склада</t>
  </si>
  <si>
    <t xml:space="preserve">Местоположение: Верх-Тулинский с/с</t>
  </si>
  <si>
    <t xml:space="preserve">Площадью 350 кв.м</t>
  </si>
  <si>
    <t xml:space="preserve">Вишникин К.Ю.</t>
  </si>
  <si>
    <t xml:space="preserve">Выбран з/у с к/н 54:19:112001:15210</t>
  </si>
  <si>
    <t xml:space="preserve">Составлено обращение в ДИиЗО о проведении аукциона. Подготовлен приказ о торгах.</t>
  </si>
  <si>
    <t xml:space="preserve">земельного участка для размещения объектов дорожного сервиса</t>
  </si>
  <si>
    <t xml:space="preserve">Площадью 2000 кв.м</t>
  </si>
  <si>
    <t xml:space="preserve">ООО «АРМАДА-ПАРК»</t>
  </si>
  <si>
    <t xml:space="preserve">Создание складского комплекса в рамках Регионального распределительного центра на территории Криводановского сельсовета Новосибирского района Новосибирской области общей площадью более 10 000,0 квадратных метров</t>
  </si>
  <si>
    <t xml:space="preserve">Выбран з/у с к/н 54:19:022201:1224</t>
  </si>
  <si>
    <t xml:space="preserve">Составлено обращение в Минэкономразвитие  о признании проекта МИП.</t>
  </si>
  <si>
    <t xml:space="preserve">Местоположение: Криводановский с/с</t>
  </si>
  <si>
    <t xml:space="preserve">Также ведутся работы по погашению регистрационной записи о наличии права собственности АНР</t>
  </si>
  <si>
    <t xml:space="preserve">Площадью 50645 кв.м</t>
  </si>
  <si>
    <t xml:space="preserve">Дудкина О.Н.</t>
  </si>
  <si>
    <t xml:space="preserve">Выбран з/у с к/н 54:19:042201:1620</t>
  </si>
  <si>
    <t xml:space="preserve">Составлено обращение в ДИиЗО об утверждении схемы расположения з/у. Подготовлен приказ от 22.03.2024 №928. Проведены работы по постановке на ГКУ</t>
  </si>
  <si>
    <t xml:space="preserve">земельного участка для с/х использования</t>
  </si>
  <si>
    <t>площадью</t>
  </si>
  <si>
    <t xml:space="preserve">222646 кв.м</t>
  </si>
  <si>
    <t xml:space="preserve">Местоположение: Ярковский с/с</t>
  </si>
  <si>
    <t xml:space="preserve">ИП Поляков П.П.</t>
  </si>
  <si>
    <t xml:space="preserve">Выбран з/у с к/н 54:19:112001:16483</t>
  </si>
  <si>
    <t xml:space="preserve">Составлено обращение в АНР о проведении аукци-она. Принято решение о проведении аукциона (Распоряжение №173-ра от 20.05.2024</t>
  </si>
  <si>
    <t xml:space="preserve">Аукцион назначен на 21.08.2024</t>
  </si>
  <si>
    <t xml:space="preserve">Площадью 1791 кв.м</t>
  </si>
  <si>
    <t xml:space="preserve">ООО "Алмар Инжиниринг"</t>
  </si>
  <si>
    <t xml:space="preserve">Выбран з/у с к/н 54:19:180601:346</t>
  </si>
  <si>
    <t xml:space="preserve">Составлено обращение в АНР о предоставлении информации о возможности предоставления з/у. Предоставлена информация о необходимости обращения в адрес администрации р.п.Краснообск</t>
  </si>
  <si>
    <t xml:space="preserve">земельного участка для размещения креативно-общественного центра</t>
  </si>
  <si>
    <t xml:space="preserve">Местоположение: р.п.Краснообск</t>
  </si>
  <si>
    <t xml:space="preserve">Площадью 13001 кв.м</t>
  </si>
  <si>
    <t xml:space="preserve">Поченкова Ю.С.</t>
  </si>
  <si>
    <t xml:space="preserve">Выбран з/у с к/н  54:19:050106:50</t>
  </si>
  <si>
    <t xml:space="preserve">Составлено обращение в АНР о проведении аукци-она. Принято решение об отказе, з/у в собственности РФ</t>
  </si>
  <si>
    <t xml:space="preserve">земельного участка для с/х производства</t>
  </si>
  <si>
    <t xml:space="preserve">Площадью 3135 кв.м</t>
  </si>
  <si>
    <t xml:space="preserve">ООО ЗПА РЕКОРД</t>
  </si>
  <si>
    <t xml:space="preserve">Выбран з/у с к/н  54:19:164801:2715</t>
  </si>
  <si>
    <t xml:space="preserve">земельного участка для размещения завода промышленной автоматики</t>
  </si>
  <si>
    <t xml:space="preserve">Проведены работы по образованию з/у, принято решение о признании проекта МИП (Протокол 25 от 25.06.24), ведутся работы по принятию распоряжения по предоставлению з/у </t>
  </si>
  <si>
    <t xml:space="preserve">Площадью 16001 кв.м</t>
  </si>
  <si>
    <t xml:space="preserve">ООО "УЧХОЗ Тулинское"</t>
  </si>
  <si>
    <t xml:space="preserve">Выбран з/у с к/н  54:19:062303:457</t>
  </si>
  <si>
    <t xml:space="preserve">Составлено обращение в ДИЗО о проведении аукциона. Принят приказ от 30.05.2024 №1817</t>
  </si>
  <si>
    <t xml:space="preserve">Площадью 54802 кв.м</t>
  </si>
  <si>
    <t xml:space="preserve">Ризванов Х.Х.</t>
  </si>
  <si>
    <t xml:space="preserve">Выбран з/у с к/н  54:19:034001:7083</t>
  </si>
  <si>
    <t xml:space="preserve">Составлено обращение в ДИЗО о проведении аук-циона. Принят приказ от 06.06.2024 №1909</t>
  </si>
  <si>
    <t xml:space="preserve">Местоположение: Толмачевский с/с</t>
  </si>
  <si>
    <t xml:space="preserve">Площадью 12572 кв.м</t>
  </si>
  <si>
    <t xml:space="preserve">Малюженко Д.В.</t>
  </si>
  <si>
    <t xml:space="preserve">Выбрана часть з/у с к/н  54:19:153401:605</t>
  </si>
  <si>
    <t xml:space="preserve">Составлено обращение в ДИиЗО об утверждении схемы расположения з/у. Подготовлен приказ от 22.04.2024 №1308</t>
  </si>
  <si>
    <t xml:space="preserve">Местоположение: Плотниковский с/с</t>
  </si>
  <si>
    <t xml:space="preserve">Площадью 32128 кв.м</t>
  </si>
  <si>
    <t xml:space="preserve">ООО «ТАЙМ-ЛОГИСТИК»</t>
  </si>
  <si>
    <t xml:space="preserve">Выбран з/у с к/н 54:19:081301:1678</t>
  </si>
  <si>
    <t xml:space="preserve">земельного участка для строительства индустриально-логистического парка в Новосибирском районе,</t>
  </si>
  <si>
    <t xml:space="preserve">Проведены работы по изменению ВРИ для принятия решение о признании проекта МИП </t>
  </si>
  <si>
    <t xml:space="preserve">Новосибирской области, МО Мичуринского сельсовета</t>
  </si>
  <si>
    <t xml:space="preserve">Площадью 173985 кв.м</t>
  </si>
  <si>
    <t xml:space="preserve">УК "Авангард"</t>
  </si>
  <si>
    <t xml:space="preserve">Выбран з/у площадью 255578 кв.м</t>
  </si>
  <si>
    <t xml:space="preserve">Составлено обращение в ДИиЗО об утверждении схемы расположения з/у. Подготовлен отказ (пересечение территориальных и функциональных зон)</t>
  </si>
  <si>
    <t xml:space="preserve">Местоположение: Новолуговской с/с</t>
  </si>
  <si>
    <t xml:space="preserve">ООО "СоюзИнвест"</t>
  </si>
  <si>
    <t xml:space="preserve">Выбран з/у с к/н 54:19:120701:18438</t>
  </si>
  <si>
    <t xml:space="preserve">Составлено обращение в АНР о проведении аукци-она. Принято решение о проведении аукциона (Распоряжение №140-ра от 19.04.2024</t>
  </si>
  <si>
    <t xml:space="preserve">Местоположение: Каменский с/с</t>
  </si>
  <si>
    <t xml:space="preserve">Площадью 188239 кв.м</t>
  </si>
  <si>
    <t xml:space="preserve">Выбран з/у площадью 1432 кв.м</t>
  </si>
  <si>
    <t xml:space="preserve">Составлено обращение в ДИиЗО об утверждении схемы расположения з/у. Подготовлен приказ 1415 от 03.05.2024</t>
  </si>
  <si>
    <t xml:space="preserve">Местоположение: Кубовинский с/с</t>
  </si>
  <si>
    <t xml:space="preserve">Уфимцев Д.С.</t>
  </si>
  <si>
    <t xml:space="preserve">Выбран з/у с к/н 54:19:034001:3009</t>
  </si>
  <si>
    <t xml:space="preserve">Составлено обращение в ДИиЗО о проведении аукциона. Подготовлен отказ (придорожная полоса)</t>
  </si>
  <si>
    <t xml:space="preserve">земельного участка для размещения складских площадок</t>
  </si>
  <si>
    <t xml:space="preserve">Площадью 37261 кв.м</t>
  </si>
  <si>
    <t xml:space="preserve">Тарасов К.В</t>
  </si>
  <si>
    <t xml:space="preserve">ИП Зудин Н.А.</t>
  </si>
  <si>
    <t xml:space="preserve">Выбран з/у с к/н 54:19:164801:685</t>
  </si>
  <si>
    <t xml:space="preserve">Составлено обращение в ДИЗО о проведении аукциона. Принят отказ (з/у предоставлен в безвозмездное пользование иному лицу)</t>
  </si>
  <si>
    <t xml:space="preserve">земельного участка для размещения складов</t>
  </si>
  <si>
    <t xml:space="preserve">Площадью 17743 кв.м</t>
  </si>
  <si>
    <t xml:space="preserve">ИП Мухамедов М.Т.</t>
  </si>
  <si>
    <t xml:space="preserve">АО "УЦ АКТИВ ИНВЕСТ"</t>
  </si>
  <si>
    <t xml:space="preserve">Выбраны з/у с к/н 54:19:022301:4648, 54:19:022201:1232</t>
  </si>
  <si>
    <t xml:space="preserve">Составлено обращение в АНР о проведении аукци-она. Принято решение об отказе (полномочия ДИиЗО), в отношении испрашиваемого з/у ведутся работы по внесению изменений в ГП и ПЗЗ</t>
  </si>
  <si>
    <t xml:space="preserve">земельного участка для размещения учебно-производственной базы</t>
  </si>
  <si>
    <t xml:space="preserve">Площадью 77706 кв.м, 105749 кв.м</t>
  </si>
  <si>
    <t xml:space="preserve">ООО "СУА"</t>
  </si>
  <si>
    <t xml:space="preserve">Выбран з/у с к/н 54:19:000000:4253</t>
  </si>
  <si>
    <t xml:space="preserve">Составлено обращение в АНР о проведении аукци-она. Принято решение об отказе (з/у расположен в придорожной полосе и зоне с/х использования  – использование з/у для заявленной цели град.регламентом не предусмотрено</t>
  </si>
  <si>
    <t xml:space="preserve">земельного участка для размещения объектов ремонтно-технической мастерской и</t>
  </si>
  <si>
    <t xml:space="preserve">Местоположение: Кудряшовский с/с</t>
  </si>
  <si>
    <t xml:space="preserve">производственной базы</t>
  </si>
  <si>
    <t xml:space="preserve">Площадью 35545 кв.м</t>
  </si>
  <si>
    <t xml:space="preserve">Выбран з/у с к/н 54:19:101001:1239</t>
  </si>
  <si>
    <t xml:space="preserve">Составлено обращение в ДИЗО о проведении аук-циона. Принят приказ от 09.07.2024 №2212</t>
  </si>
  <si>
    <t xml:space="preserve">Площадью 1432  кв.м</t>
  </si>
  <si>
    <t xml:space="preserve">ООО «Альянс-Сибирь-Развитие»</t>
  </si>
  <si>
    <t xml:space="preserve">Выбран з/у с к/н 54:19:112001:9189</t>
  </si>
  <si>
    <t xml:space="preserve">Составлено обращение в Минэкономразвитие  о признании проекта МИП</t>
  </si>
  <si>
    <r>
      <rPr>
        <sz val="12"/>
        <rFont val="Times New Roman"/>
      </rPr>
      <t xml:space="preserve">земельного участка для размещения</t>
    </r>
    <r>
      <rPr>
        <sz val="11"/>
        <rFont val="Times New Roman"/>
      </rPr>
      <t xml:space="preserve"> </t>
    </r>
    <r>
      <rPr>
        <sz val="12"/>
        <rFont val="Times New Roman"/>
      </rPr>
      <t>п</t>
    </r>
    <r>
      <rPr>
        <sz val="12"/>
        <rFont val="Times New Roman"/>
      </rPr>
      <t>р</t>
    </r>
    <r>
      <rPr>
        <sz val="12"/>
        <rFont val="Times New Roman"/>
      </rPr>
      <t>о</t>
    </r>
    <r>
      <rPr>
        <sz val="12"/>
        <rFont val="Times New Roman"/>
      </rPr>
      <t>изводственно-складско</t>
    </r>
    <r>
      <rPr>
        <sz val="12"/>
        <rFont val="Times New Roman"/>
      </rPr>
      <t xml:space="preserve">го </t>
    </r>
    <r>
      <rPr>
        <sz val="12"/>
        <rFont val="Times New Roman"/>
      </rPr>
      <t>комплекс</t>
    </r>
    <r>
      <rPr>
        <sz val="12"/>
        <rFont val="Times New Roman"/>
      </rPr>
      <t>а</t>
    </r>
  </si>
  <si>
    <t xml:space="preserve">Площадью 154000 кв.м</t>
  </si>
  <si>
    <t xml:space="preserve">ООО "Конкорд"</t>
  </si>
  <si>
    <t xml:space="preserve">Выбран з/у с к/н 54:19:112001:1510</t>
  </si>
  <si>
    <t xml:space="preserve">Составлено обращение в ДИЗО о проведении аукциона. Принято решение о проведении аукциона. Ведутся работы по внесению изменений в ПЗЗ</t>
  </si>
  <si>
    <t xml:space="preserve">Площадью 12240 кв.м</t>
  </si>
  <si>
    <t xml:space="preserve">ООО «Управляющая компания «Промышленно-логистический парк</t>
  </si>
  <si>
    <t xml:space="preserve">Выбраны з/у с к/н 54:19:112001:12216, 54:19:112001:9383, 54:19:112001:8437, 54:19:112001:19221</t>
  </si>
  <si>
    <t>«Восточный»</t>
  </si>
  <si>
    <r>
      <rPr>
        <sz val="12"/>
        <rFont val="Times New Roman"/>
      </rPr>
      <t xml:space="preserve">земельного участка для</t>
    </r>
    <r>
      <rPr>
        <sz val="11"/>
        <rFont val="Times New Roman"/>
      </rPr>
      <t xml:space="preserve"> </t>
    </r>
    <r>
      <rPr>
        <sz val="12"/>
        <rFont val="Times New Roman"/>
      </rPr>
      <t>с</t>
    </r>
    <r>
      <rPr>
        <sz val="12"/>
        <rFont val="Times New Roman"/>
      </rPr>
      <t>оздани</t>
    </r>
    <r>
      <rPr>
        <sz val="12"/>
        <rFont val="Times New Roman"/>
      </rPr>
      <t xml:space="preserve">я </t>
    </r>
    <r>
      <rPr>
        <sz val="12"/>
        <rFont val="Times New Roman"/>
      </rPr>
      <t xml:space="preserve">и разв</t>
    </r>
    <r>
      <rPr>
        <sz val="12"/>
        <rFont val="Times New Roman"/>
      </rPr>
      <t>и</t>
    </r>
    <r>
      <rPr>
        <sz val="12"/>
        <rFont val="Times New Roman"/>
      </rPr>
      <t xml:space="preserve">тие промышленно-логистического (</t>
    </r>
    <r>
      <rPr>
        <sz val="12"/>
        <rFont val="Times New Roman"/>
      </rPr>
      <t>инду-стриального</t>
    </r>
    <r>
      <rPr>
        <sz val="12"/>
        <rFont val="Times New Roman"/>
      </rPr>
      <t xml:space="preserve">) парка «Восточный-2»</t>
    </r>
  </si>
  <si>
    <t xml:space="preserve">ООО "Бизнес-сервис"</t>
  </si>
  <si>
    <t xml:space="preserve">Выбран з/у с к/н 54:19:022201:1236</t>
  </si>
  <si>
    <t xml:space="preserve">Составлено обращение в ДИЗО о проведении аук-циона. Принято решение об отказе (ведутся работы по погашению регистрационной записи о наличии права собственности АНР и смене категории земель)</t>
  </si>
  <si>
    <t xml:space="preserve">земельного участка для размещения склада</t>
  </si>
  <si>
    <t xml:space="preserve">Площадью 19113 кв.м</t>
  </si>
  <si>
    <t xml:space="preserve">ООО "Сибирский Гурман"</t>
  </si>
  <si>
    <t xml:space="preserve">Выбран з/у с к/н 54:19:060501:97</t>
  </si>
  <si>
    <t xml:space="preserve">Составлено обращение в АНР о проведении аукциона. Принято решение об отказе (полномочия Верх-Тулинского с/с)</t>
  </si>
  <si>
    <t xml:space="preserve">земельного участка для ведения производственной деятельности</t>
  </si>
  <si>
    <t xml:space="preserve">Площадью 3693 кв.м</t>
  </si>
  <si>
    <t xml:space="preserve">Уваров А.Ю</t>
  </si>
  <si>
    <t xml:space="preserve">Выбран з/у с к/н 54:19:110102:1504</t>
  </si>
  <si>
    <t xml:space="preserve">Составлено обращение в АНР о проведении аукци-она. Принято решение об отказе (з/у предоставлен на праве безвозмездного пользования иному лицу)</t>
  </si>
  <si>
    <t xml:space="preserve">земельного участка для размещения питомника</t>
  </si>
  <si>
    <t xml:space="preserve">Площадью 17260 кв.м</t>
  </si>
  <si>
    <t xml:space="preserve">ООО «Колизей Сибстрой»</t>
  </si>
  <si>
    <t xml:space="preserve">Выбран з/у с к/н 54:19:112001:6441</t>
  </si>
  <si>
    <t xml:space="preserve">земельного участка для размещения домостроительного комбината с производственно-распределительным комплексом</t>
  </si>
  <si>
    <t xml:space="preserve">Площадью 68271  кв.м</t>
  </si>
  <si>
    <t xml:space="preserve">ООО «ДорХан – Новосибирск»</t>
  </si>
  <si>
    <t xml:space="preserve">Выбраны з/у с к/н 54:19:022201:1219, части з/у с к/н 54:19:022201:1231 и 54:19:022201:722</t>
  </si>
  <si>
    <t xml:space="preserve">Составлено обращение в Минстрой о внесении изменений в ГП и ПЗЗ в части установления в отношении испрашиваемой территории производственной зоны</t>
  </si>
  <si>
    <t xml:space="preserve">земельного участка для ведения производ-ственной деятельности</t>
  </si>
  <si>
    <t xml:space="preserve">ООО "Авеню"</t>
  </si>
  <si>
    <t xml:space="preserve">Выбран з/у площадью 422905 кв.м</t>
  </si>
  <si>
    <t xml:space="preserve">Составлено обращение в ДИЗО об утверждении схемы. Принято решение об отказе (пересечение с ранее принятым решением об утверждении схемы)</t>
  </si>
  <si>
    <t xml:space="preserve">земельного участка для садоводства</t>
  </si>
  <si>
    <t xml:space="preserve">Местоположение: Кубовинский с/</t>
  </si>
  <si>
    <t xml:space="preserve">ООО "СПС"</t>
  </si>
  <si>
    <t xml:space="preserve">Выбран з/у площадью 15785 кв.м</t>
  </si>
  <si>
    <t xml:space="preserve">Составлено обращение в АНР об утверждении схемы расположения з/у для проведении аукциона. Принято решение об отказе (полномочия ДИиЗО)</t>
  </si>
  <si>
    <t xml:space="preserve">Бровкин К.Ю.</t>
  </si>
  <si>
    <t xml:space="preserve">Выбран з/у с к/н 54:19:112301:5116</t>
  </si>
  <si>
    <t xml:space="preserve">Составлено обращение в АНР о проведении аукциона. Принято решение о проведении аукциона.</t>
  </si>
  <si>
    <t xml:space="preserve">земельного участка для размещения зоны отдыха</t>
  </si>
  <si>
    <t xml:space="preserve">Площадью 11000  кв.м</t>
  </si>
  <si>
    <t xml:space="preserve">Выбран з/у площадью 3965527 кв.м</t>
  </si>
  <si>
    <t xml:space="preserve">Составлено обращение в ДИЗО об утверждении схемы. Принято решение об отказе (пересечение 46функциональных зон, з/у обременен правами иных лиц)</t>
  </si>
  <si>
    <t xml:space="preserve">Местоположение: Раздольненский с/</t>
  </si>
  <si>
    <t xml:space="preserve">Выбран з/у площадью 428532 кв.м</t>
  </si>
  <si>
    <t xml:space="preserve">Составлено обращение в ДИЗО об утверждении схемы. Принято решение об отказе (собственность РФ)</t>
  </si>
  <si>
    <t xml:space="preserve">Местоположение: Боровской с/</t>
  </si>
  <si>
    <t xml:space="preserve">Выбран з/у с к/н 54:19:022201:2003, </t>
  </si>
  <si>
    <t xml:space="preserve">земельного участка для реализации проекта «Завод горячего цинкования в Новосибирской области»</t>
  </si>
  <si>
    <t xml:space="preserve">Принято распоряжение от 01.07.2024 №112-р «О реализации масштабного инвестиционного проекта</t>
  </si>
  <si>
    <t xml:space="preserve">Площадью 55242  кв.м</t>
  </si>
  <si>
    <t xml:space="preserve">Заключен договор аренды</t>
  </si>
  <si>
    <t xml:space="preserve">Выбран з/у с к/н 54:19:022201:781</t>
  </si>
  <si>
    <t xml:space="preserve">земельного участка для реализации проекта «Распределительный центр «ДорХан-Новосибирск»</t>
  </si>
  <si>
    <t xml:space="preserve">Приняты распоряжения от 01.07.2024 №113-р «О реализации масштабного инвестиционного проекта</t>
  </si>
  <si>
    <t xml:space="preserve">Площадью 47780 кв.м</t>
  </si>
  <si>
    <t xml:space="preserve">«Распределительный центр «ДорХан-Новосибирск»</t>
  </si>
  <si>
    <t xml:space="preserve">Шмидт Е.Е.</t>
  </si>
  <si>
    <t xml:space="preserve">Выбран з/у </t>
  </si>
  <si>
    <t xml:space="preserve">Составлено обращение в ДИЗО об утверждении схемы. Принято решение об отказе (ГП использование з/у для испрашиваемых целей не предусмотрено )</t>
  </si>
  <si>
    <t xml:space="preserve">земельного участка для стоянки автотранспортных средств</t>
  </si>
  <si>
    <t xml:space="preserve">Местоположение: Морской с/с</t>
  </si>
  <si>
    <t xml:space="preserve">Площадью 2016  кв.м</t>
  </si>
  <si>
    <t xml:space="preserve">ООО "Бизнес-Сервис</t>
  </si>
  <si>
    <t xml:space="preserve">Составлено обращение в ДИЗО о проведении аукциона. Принято решение об отказе (ВРИ и категория не соответствует цели использования). Ведутся работы по смене категории и ВРИ </t>
  </si>
  <si>
    <t xml:space="preserve">Площадью 19113  кв.м</t>
  </si>
  <si>
    <t xml:space="preserve">ООО "Ермак"</t>
  </si>
  <si>
    <t xml:space="preserve">Составлено обращение в ДИЗО о проведении аукциона. Принято решение об отказе (з/у обременен правами иных лиц) </t>
  </si>
  <si>
    <t xml:space="preserve">Площадью 8389  кв.м</t>
  </si>
  <si>
    <t xml:space="preserve">Семьянов В.В.</t>
  </si>
  <si>
    <t xml:space="preserve">Составлено обращение в ДИЗО о проведении аукциона. Принято решение о проведении аукциона </t>
  </si>
  <si>
    <t xml:space="preserve">Площадью 15986  кв.м</t>
  </si>
  <si>
    <t xml:space="preserve">Галкин Р. С.</t>
  </si>
  <si>
    <t xml:space="preserve">Выбран з/у с к/н 54:19:164601:1465</t>
  </si>
  <si>
    <t xml:space="preserve">Проведена консультация о необходимости обращения к правообладателю (Росимущесво) с заявлением о проведении аукциона. </t>
  </si>
  <si>
    <t xml:space="preserve">земельного участка для сельскохозяйственного производства</t>
  </si>
  <si>
    <t xml:space="preserve">Площадью 17735  кв.м</t>
  </si>
  <si>
    <t xml:space="preserve">Зайцев Д. А.</t>
  </si>
  <si>
    <t xml:space="preserve">Выбран з/у с к/н 54:19:000000:7662</t>
  </si>
  <si>
    <t xml:space="preserve">Площадью 384211  кв.м</t>
  </si>
  <si>
    <t xml:space="preserve">земельного участка для реализации проекта «Логистический комплекс «Мочище»</t>
  </si>
  <si>
    <t xml:space="preserve">ИП Уваров А.Ю.</t>
  </si>
  <si>
    <t xml:space="preserve">Проведена консультация о необходимости разработки схемы с целью обращения с заявлением об утвержде-нии схемы расположения земельного участка на ка-дастровом плане террито-рии для организации аук-циона.</t>
  </si>
  <si>
    <t xml:space="preserve">земельного участка для сельскохозяй-ственного производ-ства</t>
  </si>
  <si>
    <t xml:space="preserve">Выбран з/у с к/н 54:19:112001:12216</t>
  </si>
  <si>
    <t xml:space="preserve">Проведена консультация о необходимости разработки схемы с целью обращения с заявлением в ДИиЗО об утверждении схемы расположения земельного участка на кадастровом плане территории для организации аукциона.</t>
  </si>
  <si>
    <t xml:space="preserve">земельного участка для производственных целей</t>
  </si>
  <si>
    <t xml:space="preserve">Озманян С.Д.</t>
  </si>
  <si>
    <t xml:space="preserve">Составлено обращение в ДИиЗО о проведении аукциона. Принято решение об отказе (з/у в придорожной полосе)</t>
  </si>
  <si>
    <t xml:space="preserve">Площадь 29 989 кв.м</t>
  </si>
  <si>
    <t xml:space="preserve">Рыбников И.В</t>
  </si>
  <si>
    <t xml:space="preserve">Выбран з/у с к/н 54:19:170201:400</t>
  </si>
  <si>
    <t xml:space="preserve">Составлено обращение в АНР о проведении аукциона. Принято решение об отказе (пересечение функциональных зоны), рекомендовано разработать схему раздела з/у</t>
  </si>
  <si>
    <t xml:space="preserve">Площадью 24341 кв.м</t>
  </si>
  <si>
    <t xml:space="preserve">АО «Новосибирский картоннобумажный комбинат»</t>
  </si>
  <si>
    <t xml:space="preserve">Выбран з/у с к/н 54:19:090201:902</t>
  </si>
  <si>
    <t xml:space="preserve">Составлено обращение в АНР о проведении аукциона. Принято решение об отказе (документами территориального планирования не предусмотрено использование з/у в соответствии с запрашиваемой целью)</t>
  </si>
  <si>
    <t xml:space="preserve">земельного участка для размещения объектов коммунального обслуживания</t>
  </si>
  <si>
    <t xml:space="preserve">Площадью 6961 кв.м</t>
  </si>
  <si>
    <t xml:space="preserve">Выбран з/у с к/н 54:19:153401:7447</t>
  </si>
  <si>
    <t xml:space="preserve">Составлено обращение в ДИиЗО о проведении аукциона. Принято решение о торгах.</t>
  </si>
  <si>
    <t xml:space="preserve">земельного участка для растениеводства</t>
  </si>
  <si>
    <t xml:space="preserve">Местоположение: Плотниковскй с/с</t>
  </si>
  <si>
    <t xml:space="preserve">Площадью 32127  кв.м</t>
  </si>
  <si>
    <t xml:space="preserve">Выбран з/у с к/н 54:19:170201:407</t>
  </si>
  <si>
    <t xml:space="preserve">земельного участка для размещения блокированной жилой застройки</t>
  </si>
  <si>
    <t xml:space="preserve">Площадью 55000 кв.м</t>
  </si>
  <si>
    <t xml:space="preserve">Шахов А.В</t>
  </si>
  <si>
    <t xml:space="preserve">Выбран з/у площадью 266705 кв.м</t>
  </si>
  <si>
    <t xml:space="preserve">Составлено обращение в ДИЗО об утверждении схемы. Принято решение об отказе (з/у обременен правами третьих лиц)</t>
  </si>
  <si>
    <t xml:space="preserve">Выбран з/у площадью 504079 кв.м</t>
  </si>
  <si>
    <t xml:space="preserve">Выбран з/у площадью 400000 кв.м</t>
  </si>
  <si>
    <t xml:space="preserve">Выбран з/у площадью 505334 кв.м</t>
  </si>
  <si>
    <t xml:space="preserve">Местоположение: Боровский с/с</t>
  </si>
  <si>
    <t xml:space="preserve">Выбран з/у площадью 473107 кв.м</t>
  </si>
  <si>
    <t xml:space="preserve">Выбран з/у площадью 155349 кв.м</t>
  </si>
  <si>
    <t xml:space="preserve">Составлено обращение в ДИЗО об утверждении схемы. Принято решение об отказе (пересечение функциональных и территориальных зон)</t>
  </si>
  <si>
    <t xml:space="preserve">Выбран з/у площадью 913806 кв.м</t>
  </si>
  <si>
    <t xml:space="preserve">Составлено обращение в ДИЗО об утверждении схемы. Принято решение об отказе (пересечение функциональных и территориальных зон, з/у обременен правами третьих лиц)</t>
  </si>
  <si>
    <t xml:space="preserve">Галкину Р.С.</t>
  </si>
  <si>
    <t xml:space="preserve">Составлено обращение в ДИЗО о проведении аукциона. Принято решение об отказе (з/у в собственности РФ) </t>
  </si>
  <si>
    <t xml:space="preserve">Зайцев Д.А.</t>
  </si>
  <si>
    <t xml:space="preserve">Составлено обращение в ДИЗО об утверждении схемы для проведения аукциона. Принято решение об отказе (з/у в собственности РФ) </t>
  </si>
  <si>
    <t xml:space="preserve">Составлено обращение в ДИЗО об утверждении схемы. Принято решение об отказе (пересечение функциональных и территориальных зон, з/у обременен правами иных лиц)</t>
  </si>
  <si>
    <t xml:space="preserve">Выбран з/у площадью 980382 кв.м</t>
  </si>
  <si>
    <t xml:space="preserve">Составлено обращение в ДИЗО об утверждении схемы. Принято решение об отказе (з/у обременен правами иных лиц)</t>
  </si>
  <si>
    <t xml:space="preserve">Матросов А.Н</t>
  </si>
  <si>
    <t xml:space="preserve">Выбран з/у с к/н 54:19:164801:701</t>
  </si>
  <si>
    <t xml:space="preserve">земельного участка для комплексной застройки</t>
  </si>
  <si>
    <t xml:space="preserve">Площадью 87798 кв.м</t>
  </si>
  <si>
    <t xml:space="preserve">ООО "Сибирское промышленное сообщество"</t>
  </si>
  <si>
    <t xml:space="preserve">Выбран з/у с к/н </t>
  </si>
  <si>
    <t xml:space="preserve">земельного участка для производственно-складской базы</t>
  </si>
  <si>
    <t xml:space="preserve">Площадью 15785  кв.м</t>
  </si>
  <si>
    <t xml:space="preserve">Жаравин Е.Н.</t>
  </si>
  <si>
    <t xml:space="preserve">Составлено обращение в ДИЗО об утверждении схемы для проведения аукциона. Принято решение об отказе (ВРИ и категория не соответствует цели использования). Ведутся работы по образованию з/у с целью смены категории и ВРИ</t>
  </si>
  <si>
    <t xml:space="preserve">Площадью 22404  кв.м</t>
  </si>
  <si>
    <t xml:space="preserve">КФХ "Сибирский сельскохозяйственный комплекс"</t>
  </si>
  <si>
    <t xml:space="preserve">Составлено обращение в ДИЗО об утверждении схемы для проведения аукциона. Принято решение об отказе (рекомендовано уточнить цель использования)</t>
  </si>
  <si>
    <t xml:space="preserve">земельного участка для размещения порубочных остатков, в качестве сырья</t>
  </si>
  <si>
    <t xml:space="preserve">для изготовления строительных материалов, а также использование щепы, опилок</t>
  </si>
  <si>
    <t xml:space="preserve">Площадью 5000  кв.м</t>
  </si>
  <si>
    <t xml:space="preserve">для нужд сельского хозяйства (в качестве добавки к удобрениям для тяжёлых почв),</t>
  </si>
  <si>
    <t xml:space="preserve">животноводства (для подстилающего слоя) и ландшафта (декоративная отсыпка)</t>
  </si>
  <si>
    <t xml:space="preserve">ООО ПП АКОР</t>
  </si>
  <si>
    <t xml:space="preserve">Выбрана часть з/у с к/н 54:19:101101:111 Местоположение: Мочищенский с/с</t>
  </si>
  <si>
    <t xml:space="preserve">Составлено обращение в ДИЗО об утверждении схемы для проведения аукциона. Принято реше-ние об отказе (ВРИ и категория не соответствует цели использования). Ведутся работы по внесению изменений в ГП и ПЗЗ</t>
  </si>
  <si>
    <t xml:space="preserve">земельного участка для  благоустройства территории возле цеха</t>
  </si>
  <si>
    <t xml:space="preserve">Площадью </t>
  </si>
  <si>
    <t xml:space="preserve">17400 кв.м</t>
  </si>
  <si>
    <t xml:space="preserve">Выбрана часть з/у </t>
  </si>
  <si>
    <t xml:space="preserve">Составлено обращение в ДИЗО об утверждении схемы для проведения аукциона. Принято реше-ние об отказе (нерациональное использование земель)</t>
  </si>
  <si>
    <t xml:space="preserve">земельного участка для  размещения склада</t>
  </si>
  <si>
    <t xml:space="preserve">13833 кв.м</t>
  </si>
  <si>
    <t xml:space="preserve">Дедигурова Т.А.</t>
  </si>
  <si>
    <t xml:space="preserve">Выбрана часть з/у с к/н 54:19:165001:1152 Местоположение: Барышевский с/с</t>
  </si>
  <si>
    <t xml:space="preserve">Составлено обращение в ДИЗО о проведении аукциона. Принято решение о проведении аукциона.</t>
  </si>
  <si>
    <t xml:space="preserve">земельного участка для  размещения магазина</t>
  </si>
  <si>
    <t xml:space="preserve">8896 кв.м</t>
  </si>
  <si>
    <t xml:space="preserve">Выбран з/у с к/н 54:19:101001:1220</t>
  </si>
  <si>
    <t xml:space="preserve">1609 кв.м</t>
  </si>
  <si>
    <t xml:space="preserve">ООО "Веста" </t>
  </si>
  <si>
    <t xml:space="preserve">Выбран з/у с к/н 54:19:012602:2692</t>
  </si>
  <si>
    <t xml:space="preserve">Проведена консультация о необходимости обращения к правообладателю (администрация Кудряшовского с/с) с заявлением о проведении аукциона.</t>
  </si>
  <si>
    <t xml:space="preserve">земельного участка для сельскохозяйственного производства – ландшафтный питомник</t>
  </si>
  <si>
    <t xml:space="preserve">17321 кв.м</t>
  </si>
  <si>
    <t xml:space="preserve">Выбран з/у с к/н 54:19:164801:2545</t>
  </si>
  <si>
    <t xml:space="preserve">Проведена консультация о необходимости обращения к правообладателю (Росимущество) с заявлением о проведении аукциона.</t>
  </si>
  <si>
    <t xml:space="preserve">ООО "ЛАБОРАТОРИЯ АНГИОФАРМ"</t>
  </si>
  <si>
    <t xml:space="preserve">земельного участка для фармацевтического производства</t>
  </si>
  <si>
    <t xml:space="preserve">18708 кв.м</t>
  </si>
  <si>
    <t xml:space="preserve">ООО "Конный клуб"</t>
  </si>
  <si>
    <t xml:space="preserve">Выбран з/у с к/н 54:19:100201:99</t>
  </si>
  <si>
    <t xml:space="preserve">Составлено обращение в АНР о проведении аукци-она. Принято решение об отказе (документами тер-риториального планирова-ния не предусмотрено ис-пользование з/у в соответ-ствии с запрашиваемой целью).</t>
  </si>
  <si>
    <t xml:space="preserve">земельного участка для строительства</t>
  </si>
  <si>
    <t xml:space="preserve">Местоположение: Мочищенский с/с</t>
  </si>
  <si>
    <t xml:space="preserve">объектов сервисной инфраструктуры</t>
  </si>
  <si>
    <t xml:space="preserve">6371 кв.м</t>
  </si>
  <si>
    <t xml:space="preserve">Выбран з/у с к/н 54:19:100201:117</t>
  </si>
  <si>
    <t xml:space="preserve">Проведена консультация о необходимости обращения к правообладателю (администрация Мочищенского с/с) с заявлением о проведении аукциона</t>
  </si>
  <si>
    <t xml:space="preserve">3758 кв.м</t>
  </si>
  <si>
    <t xml:space="preserve">ООО СЗ "Спартак Парк</t>
  </si>
  <si>
    <t xml:space="preserve">Выбраны з/у </t>
  </si>
  <si>
    <t xml:space="preserve">Составлено обращение в ДИиЗО об утверждении схемы для проведения аукц-она. Принято решение об отказе (документами территориального планирования не предусмотрено использование з/у в соответствии с запрашиваемой целью). Ведутся работы по внесению изменений в ПЗЗ</t>
  </si>
  <si>
    <t xml:space="preserve">земельного участка для строительства жилья и благоустройства береговой</t>
  </si>
  <si>
    <t>линии</t>
  </si>
  <si>
    <t xml:space="preserve">12 233 кв.м , 5 596 кв.м., 4 139 кв.м. </t>
  </si>
  <si>
    <t xml:space="preserve">Составлено обращение в ДИЗО об утверждении схемы для проведения аукциона. Принято решение об отказе (пересечение функциональных зон)</t>
  </si>
  <si>
    <t xml:space="preserve">Краткая характеристика деятельности инвестиционного уполномоченного </t>
  </si>
  <si>
    <t xml:space="preserve">Ведение раздела, посвященного инвестиционной деятельности на официальном сайте муниципального образования</t>
  </si>
  <si>
    <t xml:space="preserve">Наименование раздела</t>
  </si>
  <si>
    <t xml:space="preserve">Инвестиционная политика</t>
  </si>
  <si>
    <t xml:space="preserve">Адрес раздела в сети «Интернет»</t>
  </si>
  <si>
    <t>http://nsr.nso.ru/page/664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</si>
  <si>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</rPr>
      <t xml:space="preserve">(телефон, эл.адрес)</t>
    </r>
  </si>
  <si>
    <t xml:space="preserve">373-46-70; e-mail: sergeeva_tn@list.ru</t>
  </si>
  <si>
    <t xml:space="preserve">Количество обращений к инвестиционному уполномоченному по каналу «прямой связи»</t>
  </si>
  <si>
    <t>6</t>
  </si>
  <si>
    <t xml:space="preserve">Инвестиционный паспорт </t>
  </si>
  <si>
    <t>https://nsr.nso.ru/page/1145</t>
  </si>
  <si>
    <r>
      <t xml:space="preserve">Инвестиционное послание главы муниципального района</t>
    </r>
    <r>
      <rPr>
        <i/>
        <sz val="13"/>
        <color theme="1"/>
        <rFont val="Times New Roman"/>
      </rPr>
      <t/>
    </r>
  </si>
  <si>
    <t>https://nsr.nso.ru/page/2780</t>
  </si>
  <si>
    <t xml:space="preserve">Меры поддержки инвесторов</t>
  </si>
  <si>
    <t xml:space="preserve">http://nsr.nso.ru/page/2758
http://nsr.nso.ru/page/2849
https://nsr.nso.ru/page/657</t>
  </si>
  <si>
    <t xml:space="preserve">Планы и результаты заседаний Совета по улучшению инвестиционного климата</t>
  </si>
  <si>
    <t>https://nsr.nso.ru/page/2782</t>
  </si>
  <si>
    <t xml:space="preserve">Отчеты и планы деятельности ОМС по привлечению инвестиций и работе с инвесторами </t>
  </si>
  <si>
    <t xml:space="preserve">https://nsr.nso.ru/page/2782
https://nsr.nso.ru/page/2808
https://nsr.nso.ru/page/7880
https://nsr.nso.ru/page/7881
https://nsr.nso.ru/page/9445</t>
  </si>
  <si>
    <r>
      <t xml:space="preserve">Информация о планируемых к реализации и реализуемых инвестиционных проектах</t>
    </r>
    <r>
      <rPr>
        <i/>
        <sz val="12"/>
        <color theme="1"/>
        <rFont val="Times New Roman"/>
      </rPr>
      <t xml:space="preserve"> </t>
    </r>
  </si>
  <si>
    <t xml:space="preserve">https://nsr.nso.ru/page/1144 , https://nsr.nso.ru/page/8803</t>
  </si>
  <si>
    <t xml:space="preserve">Информация о канале (каналах) прямой связи инвесторов и инвестиционного уполномоченного </t>
  </si>
  <si>
    <t>http://nsr.nso.ru/page/1</t>
  </si>
  <si>
    <t xml:space="preserve">Информационная поддержка и продвижение территории муниципального образования </t>
  </si>
  <si>
    <t xml:space="preserve"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</si>
  <si>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</rPr>
      <t/>
    </r>
  </si>
  <si>
    <t xml:space="preserve"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</si>
  <si>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t xml:space="preserve">газета "Новосибирский район - территория развития"</t>
  </si>
  <si>
    <t xml:space="preserve">1-2 (498-499). 10 января 2024</t>
  </si>
  <si>
    <t xml:space="preserve">Рекордное число проектов </t>
  </si>
  <si>
    <t xml:space="preserve">Единый контактный центр</t>
  </si>
  <si>
    <t xml:space="preserve">№ 3 (500). 17 января 2024</t>
  </si>
  <si>
    <t xml:space="preserve">План – выйти за 10 тысяч</t>
  </si>
  <si>
    <t xml:space="preserve">Все идет по графику</t>
  </si>
  <si>
    <t xml:space="preserve">«Рано подводить итоги. Надо двигаться вперед»</t>
  </si>
  <si>
    <t xml:space="preserve">№ 4 (501). 24 января 2024 </t>
  </si>
  <si>
    <t xml:space="preserve">Амбулатория, бизнес и перспективы развития</t>
  </si>
  <si>
    <t xml:space="preserve">67 единиц оборудования </t>
  </si>
  <si>
    <t xml:space="preserve">№ 5 (502). 31 января 2024 </t>
  </si>
  <si>
    <t xml:space="preserve">Золу – в огород, а шлак – в утиль</t>
  </si>
  <si>
    <t xml:space="preserve">Готовность 50 процентов</t>
  </si>
  <si>
    <t xml:space="preserve">Новые стены лечат</t>
  </si>
  <si>
    <t xml:space="preserve">Весомый вклад в экономику района</t>
  </si>
  <si>
    <t xml:space="preserve">Для безопасности пешеходов </t>
  </si>
  <si>
    <t xml:space="preserve">№ 6 (503). 7 февраля 2024 </t>
  </si>
  <si>
    <t xml:space="preserve">Совсем иные перспективы</t>
  </si>
  <si>
    <t xml:space="preserve">Почти все сработали с плюсом</t>
  </si>
  <si>
    <t xml:space="preserve">На улице светло</t>
  </si>
  <si>
    <t xml:space="preserve">№ 7 (504). 14 февраля 2024</t>
  </si>
  <si>
    <t xml:space="preserve">Социальноэкономические итоги 2023 года  (тематический выпуск)</t>
  </si>
  <si>
    <t xml:space="preserve">№ 8 (505). 21 февраля 2024 </t>
  </si>
  <si>
    <t xml:space="preserve">Берем новый старт!</t>
  </si>
  <si>
    <t xml:space="preserve">С праздником! (открытие ФАП)</t>
  </si>
  <si>
    <t xml:space="preserve">Темпов сдавать не будем</t>
  </si>
  <si>
    <t xml:space="preserve">№ 9 (506). 28 февраля 2024 </t>
  </si>
  <si>
    <t xml:space="preserve">Газ шагает по району</t>
  </si>
  <si>
    <t xml:space="preserve">Построят до конца года</t>
  </si>
  <si>
    <t xml:space="preserve">Затраты на модернизацию возместят</t>
  </si>
  <si>
    <t xml:space="preserve">№ 10 (507). 6 марта 2024 </t>
  </si>
  <si>
    <t xml:space="preserve">Система помощи расширяется</t>
  </si>
  <si>
    <t xml:space="preserve">В приоритете – социальные вопросы</t>
  </si>
  <si>
    <t xml:space="preserve">Учим формулировать идеи</t>
  </si>
  <si>
    <t xml:space="preserve">Формируем городскую среду вместе</t>
  </si>
  <si>
    <t xml:space="preserve">№ 11 (508). 13 марта 2024</t>
  </si>
  <si>
    <t xml:space="preserve">Работа идет по плану</t>
  </si>
  <si>
    <t xml:space="preserve">Увиденным довольны</t>
  </si>
  <si>
    <t xml:space="preserve">Зажглись новые фонари </t>
  </si>
  <si>
    <t xml:space="preserve">До Барышево построят дорогу </t>
  </si>
  <si>
    <t xml:space="preserve">№ 12 (509). 20 марта 2024</t>
  </si>
  <si>
    <t xml:space="preserve">40 тонн молока в сутки</t>
  </si>
  <si>
    <t xml:space="preserve">Движение по нарастающей</t>
  </si>
  <si>
    <t xml:space="preserve">Очень важный проект</t>
  </si>
  <si>
    <t xml:space="preserve">№ 13 (510). 27 марта 2024</t>
  </si>
  <si>
    <t xml:space="preserve">Готовность высокая</t>
  </si>
  <si>
    <t xml:space="preserve">База для развития района</t>
  </si>
  <si>
    <t xml:space="preserve">Открываются большие перспективы</t>
  </si>
  <si>
    <t xml:space="preserve">№ 14 (511). 3 апреля 2024 </t>
  </si>
  <si>
    <t xml:space="preserve">В ожидании старта</t>
  </si>
  <si>
    <t xml:space="preserve">Серьезные планы</t>
  </si>
  <si>
    <t xml:space="preserve">№ 15 (512). 10 апреля 2024</t>
  </si>
  <si>
    <t xml:space="preserve">К борьбе со стихиями готовы</t>
  </si>
  <si>
    <t xml:space="preserve">Дороги местного значения</t>
  </si>
  <si>
    <t xml:space="preserve">Голосование продолжается</t>
  </si>
  <si>
    <t xml:space="preserve">№ 16 (513). 17 апреля 2024</t>
  </si>
  <si>
    <t xml:space="preserve">Продолжим начатое и нарастим темпы</t>
  </si>
  <si>
    <t xml:space="preserve">Оценили интересный подход</t>
  </si>
  <si>
    <t xml:space="preserve">Экономика в особых условиях</t>
  </si>
  <si>
    <t xml:space="preserve">Готовы на 99,9 %</t>
  </si>
  <si>
    <t xml:space="preserve">№ 17 (514). 24 апреля 2024 </t>
  </si>
  <si>
    <t xml:space="preserve">Очень рады переменам</t>
  </si>
  <si>
    <t xml:space="preserve">От «Сибирь-Арены» до аэропорта</t>
  </si>
  <si>
    <t xml:space="preserve">Работаем единой командой</t>
  </si>
  <si>
    <t xml:space="preserve">Новый завод и склад</t>
  </si>
  <si>
    <t xml:space="preserve">№ 18 (515). 1 мая 2024</t>
  </si>
  <si>
    <t xml:space="preserve">Поддержаны единогласно</t>
  </si>
  <si>
    <t xml:space="preserve">Сразу два моста</t>
  </si>
  <si>
    <t xml:space="preserve">Ярковцы ждут новый ДК</t>
  </si>
  <si>
    <t xml:space="preserve">№ 19 (516). 8 мая 2024</t>
  </si>
  <si>
    <t xml:space="preserve">Величие Родины – в славных делах</t>
  </si>
  <si>
    <t xml:space="preserve">№ 20 (517). 15 мая 2024</t>
  </si>
  <si>
    <t xml:space="preserve">Вода пошла!</t>
  </si>
  <si>
    <t xml:space="preserve">Все проекты хороши!</t>
  </si>
  <si>
    <t xml:space="preserve">Для удобства и безопасности пешеходов</t>
  </si>
  <si>
    <t xml:space="preserve">№ 21 (518). 22 мая 2024</t>
  </si>
  <si>
    <t xml:space="preserve">Идем уверенными темпами</t>
  </si>
  <si>
    <t xml:space="preserve">Благоустройство продолжается</t>
  </si>
  <si>
    <t xml:space="preserve">Воды должно хватить на всех</t>
  </si>
  <si>
    <t xml:space="preserve">Важны икачество, и дизайн</t>
  </si>
  <si>
    <t xml:space="preserve">Приступили без раскачки</t>
  </si>
  <si>
    <t xml:space="preserve">№ 22 (519). 29 мая 2024</t>
  </si>
  <si>
    <t xml:space="preserve">Залог безаварийного сезона</t>
  </si>
  <si>
    <t xml:space="preserve">Таблетки для рассады производят в Марусино</t>
  </si>
  <si>
    <t xml:space="preserve">На дорогах областного значения</t>
  </si>
  <si>
    <t xml:space="preserve">Перешли за половину</t>
  </si>
  <si>
    <t xml:space="preserve">№ 23 (520). 5 июня 2024</t>
  </si>
  <si>
    <t xml:space="preserve">Новый импульс культурной жизни</t>
  </si>
  <si>
    <t xml:space="preserve">В Железнодорожном благоустраивают кладбище</t>
  </si>
  <si>
    <t xml:space="preserve">Рост продолжается</t>
  </si>
  <si>
    <t xml:space="preserve">Ремонт проезду не мешает</t>
  </si>
  <si>
    <t xml:space="preserve">№ 24 (521). 12 июня 2024</t>
  </si>
  <si>
    <t xml:space="preserve">В поисках общих решений</t>
  </si>
  <si>
    <t xml:space="preserve">Важные вопросы для важного объекта</t>
  </si>
  <si>
    <t xml:space="preserve">Производим больше молока и мяса</t>
  </si>
  <si>
    <t xml:space="preserve">Больше дорог хороших и разных</t>
  </si>
  <si>
    <t xml:space="preserve">№ 25 (522). 19 июня 2024 </t>
  </si>
  <si>
    <t xml:space="preserve">Объект нужный и долгожданный</t>
  </si>
  <si>
    <t xml:space="preserve">На зависть садоводам</t>
  </si>
  <si>
    <t xml:space="preserve">Долгосрочные перспективы</t>
  </si>
  <si>
    <t xml:space="preserve">Достойная зарплата и хороший коллектив</t>
  </si>
  <si>
    <t xml:space="preserve">№ 26 (523). 26 июня 2024</t>
  </si>
  <si>
    <t xml:space="preserve">Станет светлее</t>
  </si>
  <si>
    <t xml:space="preserve">В пиковые часы – ручное регулирование</t>
  </si>
  <si>
    <t xml:space="preserve">Нормативные правовые акты, регулирующие инвестиционную деятельность на муниципальном уровне, принятые в отчетном периоде</t>
  </si>
  <si>
    <t xml:space="preserve">Наименование нормативного правового акта (с указанием № и даты)</t>
  </si>
  <si>
    <t>…</t>
  </si>
  <si>
    <t>Района</t>
  </si>
  <si>
    <r>
      <t>(</t>
    </r>
    <r>
      <rPr>
        <i/>
        <sz val="11"/>
        <color theme="1"/>
        <rFont val="Calibri"/>
        <scheme val="minor"/>
      </rPr>
      <t xml:space="preserve">выберите МО</t>
    </r>
    <r>
      <rPr>
        <sz val="11"/>
        <color theme="1"/>
        <rFont val="Calibri"/>
        <scheme val="minor"/>
      </rPr>
      <t>)</t>
    </r>
  </si>
  <si>
    <t>Баганского</t>
  </si>
  <si>
    <t>Барабинского</t>
  </si>
  <si>
    <t>Болотнинского</t>
  </si>
  <si>
    <t>Венгеровского</t>
  </si>
  <si>
    <t>г.Бердска</t>
  </si>
  <si>
    <t>г.Искитима</t>
  </si>
  <si>
    <t>г.Новосибирска</t>
  </si>
  <si>
    <t>г.Оби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</si>
  <si>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</si>
  <si>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</si>
  <si>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</si>
  <si>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</si>
  <si>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</si>
  <si>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</si>
  <si>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</si>
  <si>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</si>
  <si>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</si>
  <si>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</si>
  <si>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</si>
  <si>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</si>
  <si>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</si>
  <si>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</si>
  <si>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</si>
  <si>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</si>
  <si>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р.п.Кольцово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</si>
  <si>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</si>
  <si>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</si>
  <si>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</si>
  <si>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</si>
  <si>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</si>
  <si>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</si>
  <si>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</si>
  <si>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</si>
  <si>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</si>
  <si>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</si>
  <si>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_________________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</si>
</sst>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#,##0.0"/>
    <numFmt numFmtId="161" formatCode="0.0"/>
    <numFmt numFmtId="162" formatCode="dd/mm/yyyy"/>
    <numFmt numFmtId="163" formatCode="_-* #,##0.00\ [$₽-419]_-;\-* #,##0.00\ [$₽-419]_-;_-* &quot;-&quot;??\ [$₽-419]_-;_-@_-"/>
    <numFmt numFmtId="164" formatCode="_-[$£-809]* #,##0.00_-;\-[$£-809]* #,##0.00_-;_-[$£-809]* &quot;-&quot;??_-;_-@_-"/>
  </numFmts>
  <fonts count="18">
    <font>
      <sz val="11.000000"/>
      <color theme="1"/>
      <name val="Calibri"/>
      <scheme val="minor"/>
    </font>
    <font>
      <sz val="11.000000"/>
      <color theme="1" tint="0"/>
      <name val="Times New Roman"/>
    </font>
    <font>
      <b/>
      <sz val="14.000000"/>
      <color theme="1" tint="0"/>
      <name val="Times New Roman"/>
    </font>
    <font>
      <b/>
      <sz val="12.000000"/>
      <color theme="1" tint="0"/>
      <name val="Times New Roman"/>
    </font>
    <font>
      <sz val="12.000000"/>
      <color theme="1" tint="0"/>
      <name val="Times New Roman"/>
    </font>
    <font>
      <sz val="10.000000"/>
      <color theme="1" tint="0"/>
      <name val="Times New Roman"/>
    </font>
    <font>
      <b/>
      <i/>
      <sz val="10.000000"/>
      <color theme="1" tint="0"/>
      <name val="Times New Roman"/>
    </font>
    <font>
      <b/>
      <sz val="11.000000"/>
      <color theme="1" tint="0"/>
      <name val="Times New Roman"/>
    </font>
    <font>
      <b/>
      <i/>
      <sz val="12.000000"/>
      <color theme="1" tint="0"/>
      <name val="Times New Roman"/>
    </font>
    <font>
      <b/>
      <sz val="14.000000"/>
      <color theme="1"/>
      <name val="Times New Roman"/>
    </font>
    <font>
      <sz val="12.000000"/>
      <color theme="1"/>
      <name val="Times New Roman"/>
    </font>
    <font>
      <sz val="14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sz val="11.000000"/>
      <name val="Times New Roman"/>
    </font>
    <font>
      <u/>
      <sz val="11.000000"/>
      <color theme="10"/>
      <name val="Calibri"/>
    </font>
    <font>
      <sz val="11.000000"/>
      <color theme="1"/>
      <name val="Calibri"/>
    </font>
    <font>
      <b/>
      <sz val="12.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indexed="65"/>
      </patternFill>
    </fill>
  </fills>
  <borders count="18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08">
    <xf fontId="0" fillId="0" borderId="0" numFmtId="0" xfId="0"/>
    <xf fontId="1" fillId="2" borderId="0" numFmtId="0" xfId="0" applyFont="1" applyFill="1"/>
    <xf fontId="2" fillId="2" borderId="1" numFmtId="0" xfId="0" applyFont="1" applyFill="1" applyBorder="1" applyAlignment="1">
      <alignment horizontal="center" vertical="center"/>
    </xf>
    <xf fontId="3" fillId="2" borderId="2" numFmtId="0" xfId="0" applyFont="1" applyFill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vertical="center" wrapText="1"/>
    </xf>
    <xf fontId="3" fillId="2" borderId="5" numFmtId="0" xfId="0" applyFont="1" applyFill="1" applyBorder="1" applyAlignment="1">
      <alignment horizontal="center" vertical="center" wrapText="1"/>
    </xf>
    <xf fontId="2" fillId="2" borderId="6" numFmtId="0" xfId="0" applyFont="1" applyFill="1" applyBorder="1" applyAlignment="1">
      <alignment horizontal="center" vertical="center" wrapText="1"/>
    </xf>
    <xf fontId="2" fillId="2" borderId="7" numFmtId="0" xfId="0" applyFont="1" applyFill="1" applyBorder="1" applyAlignment="1">
      <alignment horizontal="center" vertical="center" wrapText="1"/>
    </xf>
    <xf fontId="2" fillId="2" borderId="8" numFmtId="0" xfId="0" applyFont="1" applyFill="1" applyBorder="1" applyAlignment="1">
      <alignment horizontal="center" vertical="center" wrapText="1"/>
    </xf>
    <xf fontId="3" fillId="2" borderId="9" numFmtId="0" xfId="0" applyFont="1" applyFill="1" applyBorder="1" applyAlignment="1">
      <alignment horizontal="center" vertical="center" wrapText="1"/>
    </xf>
    <xf fontId="4" fillId="2" borderId="9" numFmtId="0" xfId="0" applyFont="1" applyFill="1" applyBorder="1" applyAlignment="1">
      <alignment horizontal="center" vertical="center" wrapText="1"/>
    </xf>
    <xf fontId="4" fillId="2" borderId="9" numFmtId="160" xfId="0" applyNumberFormat="1" applyFont="1" applyFill="1" applyBorder="1" applyAlignment="1">
      <alignment horizontal="center" vertical="center" wrapText="1"/>
    </xf>
    <xf fontId="1" fillId="2" borderId="9" numFmtId="3" xfId="0" applyNumberFormat="1" applyFont="1" applyFill="1" applyBorder="1" applyAlignment="1">
      <alignment horizontal="center" vertical="center" wrapText="1"/>
    </xf>
    <xf fontId="1" fillId="2" borderId="9" numFmtId="0" xfId="0" applyFont="1" applyFill="1" applyBorder="1" applyAlignment="1">
      <alignment horizontal="center" vertical="center" wrapText="1"/>
    </xf>
    <xf fontId="5" fillId="2" borderId="9" numFmtId="0" xfId="0" applyFont="1" applyFill="1" applyBorder="1" applyAlignment="1">
      <alignment horizontal="center" vertical="center" wrapText="1"/>
    </xf>
    <xf fontId="5" fillId="2" borderId="9" numFmtId="160" xfId="0" applyNumberFormat="1" applyFont="1" applyFill="1" applyBorder="1" applyAlignment="1">
      <alignment horizontal="center" vertical="center" wrapText="1"/>
    </xf>
    <xf fontId="1" fillId="2" borderId="9" numFmtId="160" xfId="0" applyNumberFormat="1" applyFont="1" applyFill="1" applyBorder="1" applyAlignment="1">
      <alignment horizontal="center" vertical="center" wrapText="1"/>
    </xf>
    <xf fontId="4" fillId="2" borderId="9" numFmtId="3" xfId="0" applyNumberFormat="1" applyFont="1" applyFill="1" applyBorder="1" applyAlignment="1">
      <alignment horizontal="center" vertical="center" wrapText="1"/>
    </xf>
    <xf fontId="3" fillId="2" borderId="9" numFmtId="160" xfId="0" applyNumberFormat="1" applyFont="1" applyFill="1" applyBorder="1" applyAlignment="1">
      <alignment horizontal="center" vertical="center" wrapText="1"/>
    </xf>
    <xf fontId="1" fillId="2" borderId="9" numFmtId="4" xfId="0" applyNumberFormat="1" applyFont="1" applyFill="1" applyBorder="1" applyAlignment="1">
      <alignment horizontal="center" vertical="center" wrapText="1"/>
    </xf>
    <xf fontId="6" fillId="2" borderId="9" numFmtId="0" xfId="0" applyFont="1" applyFill="1" applyBorder="1" applyAlignment="1">
      <alignment horizontal="center" indent="1" vertical="center" wrapText="1"/>
    </xf>
    <xf fontId="7" fillId="2" borderId="9" numFmtId="0" xfId="0" applyFont="1" applyFill="1" applyBorder="1" applyAlignment="1">
      <alignment horizontal="center" vertical="center" wrapText="1"/>
    </xf>
    <xf fontId="8" fillId="2" borderId="9" numFmtId="0" xfId="0" applyFont="1" applyFill="1" applyBorder="1" applyAlignment="1">
      <alignment horizontal="center" vertical="center" wrapText="1"/>
    </xf>
    <xf fontId="3" fillId="2" borderId="9" numFmtId="160" xfId="0" applyNumberFormat="1" applyFont="1" applyFill="1" applyBorder="1" applyAlignment="1">
      <alignment horizontal="center" vertical="center"/>
    </xf>
    <xf fontId="3" fillId="2" borderId="10" numFmtId="0" xfId="0" applyFont="1" applyFill="1" applyBorder="1" applyAlignment="1">
      <alignment horizontal="center" vertical="center" wrapText="1"/>
    </xf>
    <xf fontId="3" fillId="2" borderId="11" numFmtId="0" xfId="0" applyFont="1" applyFill="1" applyBorder="1" applyAlignment="1">
      <alignment horizontal="center" vertical="center" wrapText="1"/>
    </xf>
    <xf fontId="3" fillId="2" borderId="12" numFmtId="0" xfId="0" applyFont="1" applyFill="1" applyBorder="1" applyAlignment="1">
      <alignment horizontal="center" vertical="center" wrapText="1"/>
    </xf>
    <xf fontId="2" fillId="2" borderId="9" numFmtId="0" xfId="0" applyFont="1" applyFill="1" applyBorder="1" applyAlignment="1">
      <alignment horizontal="center" vertical="center" wrapText="1"/>
    </xf>
    <xf fontId="4" fillId="2" borderId="9" numFmtId="4" xfId="0" applyNumberFormat="1" applyFont="1" applyFill="1" applyBorder="1" applyAlignment="1">
      <alignment horizontal="center" vertical="center" wrapText="1"/>
    </xf>
    <xf fontId="4" fillId="2" borderId="9" numFmtId="161" xfId="0" applyNumberFormat="1" applyFont="1" applyFill="1" applyBorder="1" applyAlignment="1">
      <alignment horizontal="center" vertical="center" wrapText="1"/>
    </xf>
    <xf fontId="2" fillId="2" borderId="10" numFmtId="0" xfId="0" applyFont="1" applyFill="1" applyBorder="1" applyAlignment="1">
      <alignment horizontal="center" vertical="center" wrapText="1"/>
    </xf>
    <xf fontId="2" fillId="2" borderId="11" numFmtId="0" xfId="0" applyFont="1" applyFill="1" applyBorder="1" applyAlignment="1">
      <alignment horizontal="center" vertical="center" wrapText="1"/>
    </xf>
    <xf fontId="2" fillId="2" borderId="12" numFmtId="0" xfId="0" applyFont="1" applyFill="1" applyBorder="1" applyAlignment="1">
      <alignment horizontal="center" vertical="center" wrapText="1"/>
    </xf>
    <xf fontId="4" fillId="2" borderId="9" numFmtId="162" xfId="0" applyNumberFormat="1" applyFont="1" applyFill="1" applyBorder="1" applyAlignment="1">
      <alignment horizontal="center" vertical="center" wrapText="1"/>
      <protection locked="0"/>
    </xf>
    <xf fontId="1" fillId="2" borderId="0" numFmtId="0" xfId="0" applyFont="1" applyFill="1" applyAlignment="1">
      <alignment horizontal="center" vertical="center" wrapText="1"/>
    </xf>
    <xf fontId="4" fillId="2" borderId="0" numFmtId="0" xfId="0" applyFont="1" applyFill="1" applyAlignment="1">
      <alignment horizontal="center" vertical="center" wrapText="1"/>
    </xf>
    <xf fontId="4" fillId="2" borderId="0" numFmtId="160" xfId="0" applyNumberFormat="1" applyFont="1" applyFill="1" applyAlignment="1">
      <alignment horizontal="center" vertical="center" wrapText="1"/>
    </xf>
    <xf fontId="4" fillId="2" borderId="0" numFmtId="3" xfId="0" applyNumberFormat="1" applyFont="1" applyFill="1" applyAlignment="1">
      <alignment horizontal="center" vertical="center" wrapText="1"/>
    </xf>
    <xf fontId="1" fillId="2" borderId="0" numFmtId="160" xfId="0" applyNumberFormat="1" applyFont="1" applyFill="1" applyAlignment="1">
      <alignment horizontal="center" vertical="center" wrapText="1"/>
    </xf>
    <xf fontId="1" fillId="2" borderId="0" numFmtId="0" xfId="0" applyFont="1" applyFill="1" applyAlignment="1">
      <alignment horizontal="center" vertical="center"/>
    </xf>
    <xf fontId="9" fillId="0" borderId="0" numFmtId="0" xfId="0" applyFont="1" applyAlignment="1">
      <alignment horizontal="center" vertical="center"/>
    </xf>
    <xf fontId="10" fillId="0" borderId="0" numFmtId="0" xfId="0" applyFont="1" applyAlignment="1">
      <alignment horizontal="center" vertical="center"/>
    </xf>
    <xf fontId="11" fillId="0" borderId="0" numFmtId="0" xfId="0" applyFont="1" applyAlignment="1">
      <alignment horizontal="right" vertical="center"/>
    </xf>
    <xf fontId="12" fillId="0" borderId="5" numFmtId="0" xfId="0" applyFont="1" applyBorder="1" applyAlignment="1">
      <alignment horizontal="center" vertical="center" wrapText="1"/>
    </xf>
    <xf fontId="13" fillId="0" borderId="5" numFmtId="0" xfId="0" applyFont="1" applyBorder="1" applyAlignment="1">
      <alignment horizontal="center" vertical="center" wrapText="1"/>
    </xf>
    <xf fontId="13" fillId="0" borderId="2" numFmtId="1" xfId="0" applyNumberFormat="1" applyFont="1" applyBorder="1" applyAlignment="1">
      <alignment horizontal="center" vertical="center" wrapText="1"/>
    </xf>
    <xf fontId="13" fillId="0" borderId="2" numFmtId="0" xfId="0" applyFont="1" applyBorder="1" applyAlignment="1">
      <alignment horizontal="center" vertical="center" wrapText="1"/>
    </xf>
    <xf fontId="13" fillId="0" borderId="2" numFmtId="14" xfId="0" applyNumberFormat="1" applyFont="1" applyBorder="1" applyAlignment="1">
      <alignment horizontal="center" vertical="center" wrapText="1"/>
    </xf>
    <xf fontId="13" fillId="0" borderId="2" numFmtId="162" xfId="0" applyNumberFormat="1" applyFont="1" applyBorder="1" applyAlignment="1">
      <alignment horizontal="center" vertical="center" wrapText="1"/>
    </xf>
    <xf fontId="13" fillId="0" borderId="13" numFmtId="1" xfId="0" applyNumberFormat="1" applyFont="1" applyBorder="1" applyAlignment="1">
      <alignment horizontal="center" vertical="center" wrapText="1"/>
    </xf>
    <xf fontId="13" fillId="0" borderId="13" numFmtId="0" xfId="0" applyFont="1" applyBorder="1" applyAlignment="1">
      <alignment horizontal="center" vertical="center" wrapText="1"/>
    </xf>
    <xf fontId="13" fillId="0" borderId="13" numFmtId="14" xfId="0" applyNumberFormat="1" applyFont="1" applyBorder="1" applyAlignment="1">
      <alignment horizontal="center" vertical="center" wrapText="1"/>
    </xf>
    <xf fontId="13" fillId="0" borderId="13" numFmtId="162" xfId="0" applyNumberFormat="1" applyFont="1" applyBorder="1" applyAlignment="1">
      <alignment horizontal="center" vertical="center" wrapText="1"/>
    </xf>
    <xf fontId="13" fillId="0" borderId="14" numFmtId="1" xfId="0" applyNumberFormat="1" applyFont="1" applyBorder="1" applyAlignment="1">
      <alignment horizontal="center" vertical="center" wrapText="1"/>
    </xf>
    <xf fontId="13" fillId="0" borderId="14" numFmtId="0" xfId="0" applyFont="1" applyBorder="1" applyAlignment="1">
      <alignment horizontal="center" vertical="center" wrapText="1"/>
    </xf>
    <xf fontId="13" fillId="0" borderId="14" numFmtId="14" xfId="0" applyNumberFormat="1" applyFont="1" applyBorder="1" applyAlignment="1">
      <alignment horizontal="center" vertical="center" wrapText="1"/>
    </xf>
    <xf fontId="13" fillId="0" borderId="14" numFmtId="162" xfId="0" applyNumberFormat="1" applyFont="1" applyBorder="1" applyAlignment="1">
      <alignment horizontal="center" vertical="center" wrapText="1"/>
    </xf>
    <xf fontId="10" fillId="0" borderId="14" numFmtId="162" xfId="0" applyNumberFormat="1" applyFont="1" applyBorder="1" applyAlignment="1">
      <alignment horizontal="center" vertical="center" wrapText="1"/>
    </xf>
    <xf fontId="10" fillId="0" borderId="14" numFmtId="0" xfId="0" applyFont="1" applyBorder="1" applyAlignment="1">
      <alignment horizontal="center" vertical="center" wrapText="1"/>
    </xf>
    <xf fontId="14" fillId="0" borderId="2" numFmtId="0" xfId="0" applyFont="1" applyBorder="1" applyAlignment="1">
      <alignment horizontal="center" vertical="center" wrapText="1"/>
    </xf>
    <xf fontId="14" fillId="0" borderId="13" numFmtId="0" xfId="0" applyFont="1" applyBorder="1" applyAlignment="1">
      <alignment horizontal="center" vertical="center" wrapText="1"/>
    </xf>
    <xf fontId="14" fillId="0" borderId="14" numFmtId="0" xfId="0" applyFont="1" applyBorder="1" applyAlignment="1">
      <alignment horizontal="center" vertical="center" wrapText="1"/>
    </xf>
    <xf fontId="0" fillId="0" borderId="14" numFmtId="0" xfId="0" applyBorder="1" applyAlignment="1">
      <alignment horizontal="center" vertical="center" wrapText="1"/>
    </xf>
    <xf fontId="0" fillId="0" borderId="14" numFmtId="0" xfId="0" applyBorder="1" applyAlignment="1">
      <alignment vertical="center"/>
    </xf>
    <xf fontId="0" fillId="0" borderId="2" numFmtId="0" xfId="0" applyBorder="1" applyAlignment="1">
      <alignment horizontal="center" vertical="center" wrapText="1"/>
    </xf>
    <xf fontId="0" fillId="0" borderId="13" numFmtId="0" xfId="0" applyBorder="1" applyAlignment="1">
      <alignment horizontal="center" vertical="center" wrapText="1"/>
    </xf>
    <xf fontId="0" fillId="0" borderId="13" numFmtId="0" xfId="0" applyBorder="1" applyAlignment="1">
      <alignment vertical="center"/>
    </xf>
    <xf fontId="13" fillId="0" borderId="13" numFmtId="0" xfId="0" applyFont="1" applyBorder="1" applyAlignment="1">
      <alignment horizontal="center" vertical="center"/>
    </xf>
    <xf fontId="13" fillId="0" borderId="2" numFmtId="0" xfId="0" applyFont="1" applyBorder="1" applyAlignment="1">
      <alignment horizontal="center" vertical="center"/>
    </xf>
    <xf fontId="13" fillId="0" borderId="14" numFmtId="0" xfId="0" applyFont="1" applyBorder="1" applyAlignment="1">
      <alignment horizontal="center" vertical="center"/>
    </xf>
    <xf fontId="0" fillId="0" borderId="0" numFmtId="0" xfId="0" applyAlignment="1">
      <alignment horizontal="left"/>
    </xf>
    <xf fontId="10" fillId="0" borderId="0" numFmtId="0" xfId="0" applyFont="1" applyAlignment="1">
      <alignment vertical="center"/>
    </xf>
    <xf fontId="0" fillId="0" borderId="0" numFmtId="163" xfId="0" applyNumberFormat="1"/>
    <xf fontId="0" fillId="0" borderId="0" numFmtId="164" xfId="0" applyNumberFormat="1"/>
    <xf fontId="10" fillId="0" borderId="5" numFmtId="0" xfId="0" applyFont="1" applyBorder="1" applyAlignment="1">
      <alignment vertical="center" wrapText="1"/>
    </xf>
    <xf fontId="10" fillId="0" borderId="5" numFmtId="49" xfId="0" applyNumberFormat="1" applyFont="1" applyBorder="1" applyAlignment="1">
      <alignment vertical="center" wrapText="1"/>
    </xf>
    <xf fontId="13" fillId="0" borderId="5" numFmtId="0" xfId="0" applyFont="1" applyBorder="1" applyAlignment="1">
      <alignment horizontal="left" vertical="center"/>
    </xf>
    <xf fontId="14" fillId="0" borderId="5" numFmtId="49" xfId="0" applyNumberFormat="1" applyFont="1" applyBorder="1" applyAlignment="1">
      <alignment horizontal="left" vertical="center" wrapText="1"/>
    </xf>
    <xf fontId="13" fillId="3" borderId="5" numFmtId="49" xfId="0" applyNumberFormat="1" applyFont="1" applyFill="1" applyBorder="1" applyAlignment="1">
      <alignment horizontal="left" vertical="center" wrapText="1"/>
    </xf>
    <xf fontId="13" fillId="0" borderId="5" numFmtId="0" xfId="0" applyFont="1" applyBorder="1" applyAlignment="1">
      <alignment horizontal="left" vertical="center" wrapText="1"/>
    </xf>
    <xf fontId="15" fillId="0" borderId="5" numFmtId="0" xfId="0" applyFont="1" applyBorder="1" applyAlignment="1">
      <alignment horizontal="left" vertical="center" wrapText="1"/>
    </xf>
    <xf fontId="12" fillId="4" borderId="5" numFmtId="0" xfId="0" applyFont="1" applyFill="1" applyBorder="1" applyAlignment="1">
      <alignment horizontal="center" vertical="center" wrapText="1"/>
    </xf>
    <xf fontId="10" fillId="3" borderId="5" numFmtId="1" xfId="0" applyNumberFormat="1" applyFont="1" applyFill="1" applyBorder="1" applyAlignment="1">
      <alignment horizontal="left" vertical="center" wrapText="1"/>
    </xf>
    <xf fontId="10" fillId="0" borderId="5" numFmtId="0" xfId="0" applyFont="1" applyBorder="1" applyAlignment="1">
      <alignment horizontal="left" vertical="top" wrapText="1"/>
    </xf>
    <xf fontId="0" fillId="0" borderId="5" numFmtId="0" xfId="0" applyBorder="1" applyAlignment="1">
      <alignment vertical="top" wrapText="1"/>
    </xf>
    <xf fontId="0" fillId="0" borderId="0" numFmtId="0" xfId="0" applyAlignment="1">
      <alignment horizontal="right"/>
    </xf>
    <xf fontId="16" fillId="0" borderId="0" numFmtId="0" xfId="0" applyFont="1"/>
    <xf fontId="16" fillId="0" borderId="0" numFmtId="0" xfId="0" applyFont="1" applyAlignment="1">
      <alignment wrapText="1"/>
    </xf>
    <xf fontId="0" fillId="0" borderId="0" numFmtId="0" xfId="0" applyAlignment="1">
      <alignment wrapText="1"/>
    </xf>
    <xf fontId="9" fillId="0" borderId="0" numFmtId="0" xfId="0" applyFont="1" applyAlignment="1">
      <alignment horizontal="center" vertical="center" wrapText="1"/>
    </xf>
    <xf fontId="12" fillId="0" borderId="15" numFmtId="0" xfId="0" applyFont="1" applyBorder="1" applyAlignment="1">
      <alignment horizontal="center" vertical="center" wrapText="1"/>
    </xf>
    <xf fontId="12" fillId="0" borderId="16" numFmtId="0" xfId="0" applyFont="1" applyBorder="1" applyAlignment="1">
      <alignment horizontal="center" vertical="center" wrapText="1"/>
    </xf>
    <xf fontId="10" fillId="0" borderId="4" numFmtId="0" xfId="0" applyFont="1" applyBorder="1" applyAlignment="1">
      <alignment horizontal="center" vertical="center" wrapText="1"/>
    </xf>
    <xf fontId="10" fillId="0" borderId="3" numFmtId="0" xfId="0" applyFont="1" applyBorder="1" applyAlignment="1">
      <alignment horizontal="left" vertical="center" wrapText="1"/>
    </xf>
    <xf fontId="13" fillId="0" borderId="0" numFmtId="0" xfId="0" applyFont="1" applyAlignment="1">
      <alignment horizontal="left" wrapText="1"/>
    </xf>
    <xf fontId="10" fillId="0" borderId="3" numFmtId="0" xfId="0" applyFont="1" applyBorder="1" applyAlignment="1">
      <alignment horizontal="center" vertical="center" wrapText="1"/>
    </xf>
    <xf fontId="10" fillId="0" borderId="8" numFmtId="0" xfId="0" applyFont="1" applyBorder="1" applyAlignment="1">
      <alignment horizontal="center" vertical="center" wrapText="1"/>
    </xf>
    <xf fontId="10" fillId="0" borderId="6" numFmtId="0" xfId="0" applyFont="1" applyBorder="1" applyAlignment="1">
      <alignment horizontal="center" vertical="center" wrapText="1"/>
    </xf>
    <xf fontId="9" fillId="0" borderId="0" numFmtId="0" xfId="0" applyFont="1" applyAlignment="1">
      <alignment vertical="center"/>
    </xf>
    <xf fontId="9" fillId="0" borderId="1" numFmtId="0" xfId="0" applyFont="1" applyBorder="1" applyAlignment="1">
      <alignment horizontal="center" vertical="center"/>
    </xf>
    <xf fontId="17" fillId="0" borderId="2" numFmtId="0" xfId="0" applyFont="1" applyBorder="1" applyAlignment="1">
      <alignment horizontal="center" vertical="center" wrapText="1"/>
    </xf>
    <xf fontId="17" fillId="0" borderId="3" numFmtId="0" xfId="0" applyFont="1" applyBorder="1" applyAlignment="1">
      <alignment horizontal="center" vertical="center" wrapText="1"/>
    </xf>
    <xf fontId="17" fillId="0" borderId="4" numFmtId="0" xfId="0" applyFont="1" applyBorder="1" applyAlignment="1">
      <alignment horizontal="center" vertical="center" wrapText="1"/>
    </xf>
    <xf fontId="17" fillId="0" borderId="5" numFmtId="0" xfId="0" applyFont="1" applyBorder="1" applyAlignment="1">
      <alignment horizontal="center" vertical="center" wrapText="1"/>
    </xf>
    <xf fontId="9" fillId="0" borderId="3" numFmtId="0" xfId="0" applyFont="1" applyBorder="1" applyAlignment="1">
      <alignment horizontal="center" vertical="center" wrapText="1"/>
    </xf>
    <xf fontId="9" fillId="0" borderId="17" numFmtId="0" xfId="0" applyFont="1" applyBorder="1" applyAlignment="1">
      <alignment horizontal="center" vertical="center" wrapText="1"/>
    </xf>
    <xf fontId="9" fillId="0" borderId="4" numFmtId="0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b val="0"/>
        <i val="0"/>
        <strike val="0"/>
        <u val="none"/>
        <vertAlign val="baseline"/>
        <sz val="12.000000"/>
        <color theme="1"/>
        <name val="Times New Roman"/>
        <scheme val="none"/>
      </font>
      <numFmt numFmtId="1" formatCode="0"/>
      <alignment horizontal="center" indent="0" relativeIndent="0" shrinkToFit="0" textRotation="0" vertical="center" wrapText="1"/>
      <border>
        <left style="none"/>
        <right style="thin">
          <color auto="1"/>
        </right>
        <top style="thin">
          <color auto="1"/>
        </top>
        <bottom style="thin">
          <color auto="1"/>
        </bottom>
        <diagonal style="none"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u val="none"/>
        <vertAlign val="baseline"/>
        <sz val="12.000000"/>
        <color theme="1"/>
        <name val="Times New Roman"/>
        <scheme val="none"/>
      </font>
      <alignment horizontal="center" indent="0" relativeIndent="0" shrinkToFit="0" textRotation="0" vertical="center" wrapText="1"/>
      <border>
        <left style="none"/>
        <right style="thin">
          <color auto="1"/>
        </right>
        <top style="thin">
          <color auto="1"/>
        </top>
        <bottom style="thin">
          <color auto="1"/>
        </bottom>
        <diagonal style="none"/>
      </border>
    </dxf>
    <dxf>
      <font>
        <b val="0"/>
        <i val="0"/>
        <strike val="0"/>
        <u val="none"/>
        <vertAlign val="baseline"/>
        <sz val="12.000000"/>
        <color theme="1"/>
        <name val="Times New Roman"/>
        <scheme val="none"/>
      </font>
      <alignment horizontal="center" indent="0" relativeIndent="0" shrinkToFit="0" textRotation="0" vertical="center" wrapText="1"/>
      <border>
        <left style="thin">
          <color auto="1"/>
        </left>
        <right style="none"/>
        <top style="thin">
          <color auto="1"/>
        </top>
        <bottom style="thin">
          <color auto="1"/>
        </bottom>
        <diagonal style="none"/>
      </border>
    </dxf>
    <dxf>
      <fill>
        <patternFill patternType="solid">
          <fgColor theme="6"/>
          <bgColor theme="6"/>
        </patternFill>
      </fill>
    </dxf>
  </dxfs>
  <tableStyles count="1" defaultTableStyle="TableStyleMedium2" defaultPivotStyle="PivotStyleLight16">
    <tableStyle name="Стиль таблицы 2" pivot="0" count="1">
      <tableStyleElement type="wholeTable" size="1" dxfId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9" Type="http://schemas.openxmlformats.org/officeDocument/2006/relationships/styles" Target="styles.xml"/><Relationship  Id="rId8" Type="http://schemas.openxmlformats.org/officeDocument/2006/relationships/sharedStrings" Target="sharedStrings.xml"/><Relationship  Id="rId7" Type="http://schemas.openxmlformats.org/officeDocument/2006/relationships/theme" Target="theme/theme1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displayName="Таблица6" ref="A4:E281">
  <tableColumns count="5">
    <tableColumn id="1" name="№" dataDxfId="0"/>
    <tableColumn id="2" name="Инициатор обращения"/>
    <tableColumn id="3" name="Дата обращения"/>
    <tableColumn id="4" name="Тема обращения "/>
    <tableColumn id="5" name="Результат рассмотрения обращения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displayName="Таблица7" ref="A2:B6">
  <tableColumns count="2">
    <tableColumn id="1" name="№" dataDxfId="1"/>
    <tableColumn id="2" name="Наименование нормативного правового акта (с указанием № и даты)" dataDxfId="2"/>
  </tableColumns>
  <tableStyleInfo showFirstColumn="0" showLastColumn="0" showRowStripes="1" showColumnStripes="0"/>
</table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hyperlink" Target="mailto:armaton@psfond.ru" TargetMode="External"/></Relationships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table" Target="../tables/table1.xml"/></Relationships>
</file>

<file path=xl/worksheets/_rels/sheet3.xml.rels><?xml version="1.0" encoding="UTF-8" standalone="yes"?><Relationships xmlns="http://schemas.openxmlformats.org/package/2006/relationships"><Relationship  Id="rId3" Type="http://schemas.openxmlformats.org/officeDocument/2006/relationships/hyperlink" Target="http://nsr.nso.ru/page/1" TargetMode="External"/><Relationship  Id="rId2" Type="http://schemas.openxmlformats.org/officeDocument/2006/relationships/hyperlink" Target="https://nsr.nso.ru/page/1144 , https://nsr.nso.ru/page/8803" TargetMode="External"/><Relationship  Id="rId1" Type="http://schemas.openxmlformats.org/officeDocument/2006/relationships/hyperlink" Target="http://nsr.nso.ru/page/664" TargetMode="External"/></Relationships>
</file>

<file path=xl/worksheets/_rels/sheet4.xml.rels><?xml version="1.0" encoding="UTF-8" standalone="yes"?><Relationships xmlns="http://schemas.openxmlformats.org/package/2006/relationships"><Relationship 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H290" activeCellId="0" sqref="H290"/>
    </sheetView>
  </sheetViews>
  <sheetFormatPr defaultRowHeight="14.25"/>
  <cols>
    <col customWidth="1" min="1" max="1" style="1" width="12.28125"/>
    <col customWidth="1" min="2" max="8" style="1" width="37.140625"/>
    <col min="9" max="16384" style="1" width="9.140625"/>
  </cols>
  <sheetData>
    <row r="1" ht="54" customHeight="1">
      <c r="A1" s="2" t="s">
        <v>0</v>
      </c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</row>
    <row r="2" ht="14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/>
      <c r="H2" s="3" t="s">
        <v>7</v>
      </c>
      <c r="I2" s="1"/>
      <c r="J2" s="1"/>
      <c r="K2" s="1"/>
      <c r="L2" s="1"/>
      <c r="M2" s="1"/>
      <c r="N2" s="1"/>
      <c r="O2" s="1"/>
      <c r="P2" s="1"/>
      <c r="Q2" s="1"/>
    </row>
    <row r="3" ht="85.5" customHeight="1">
      <c r="A3" s="6"/>
      <c r="B3" s="6"/>
      <c r="C3" s="6"/>
      <c r="D3" s="6"/>
      <c r="E3" s="6"/>
      <c r="F3" s="6" t="s">
        <v>8</v>
      </c>
      <c r="G3" s="6" t="s">
        <v>9</v>
      </c>
      <c r="H3" s="6"/>
      <c r="I3" s="1"/>
      <c r="J3" s="1"/>
      <c r="K3" s="1"/>
      <c r="L3" s="1"/>
      <c r="M3" s="1"/>
      <c r="N3" s="1"/>
      <c r="O3" s="1"/>
      <c r="P3" s="1"/>
      <c r="Q3" s="1"/>
    </row>
    <row r="4" ht="70.5" customHeight="1">
      <c r="A4" s="7" t="s">
        <v>10</v>
      </c>
      <c r="B4" s="8"/>
      <c r="C4" s="8"/>
      <c r="D4" s="8"/>
      <c r="E4" s="8"/>
      <c r="F4" s="8"/>
      <c r="G4" s="8"/>
      <c r="H4" s="9"/>
      <c r="I4" s="1"/>
      <c r="J4" s="1"/>
      <c r="K4" s="1"/>
      <c r="L4" s="1"/>
      <c r="M4" s="1"/>
      <c r="N4" s="1"/>
      <c r="O4" s="1"/>
      <c r="P4" s="1"/>
      <c r="Q4" s="1"/>
    </row>
    <row r="5" ht="60">
      <c r="A5" s="10">
        <v>1</v>
      </c>
      <c r="B5" s="11" t="s">
        <v>11</v>
      </c>
      <c r="C5" s="11" t="s">
        <v>12</v>
      </c>
      <c r="D5" s="11" t="s">
        <v>13</v>
      </c>
      <c r="E5" s="11" t="s">
        <v>14</v>
      </c>
      <c r="F5" s="12">
        <v>1632800</v>
      </c>
      <c r="G5" s="12">
        <v>1160989.3999999999</v>
      </c>
      <c r="H5" s="11">
        <v>63</v>
      </c>
      <c r="I5" s="1"/>
      <c r="J5" s="1"/>
      <c r="K5" s="1"/>
      <c r="L5" s="1"/>
      <c r="M5" s="1"/>
      <c r="N5" s="1"/>
      <c r="O5" s="1"/>
      <c r="P5" s="1"/>
      <c r="Q5" s="1"/>
    </row>
    <row r="6" ht="24">
      <c r="A6" s="10">
        <v>2</v>
      </c>
      <c r="B6" s="11" t="s">
        <v>15</v>
      </c>
      <c r="C6" s="11" t="s">
        <v>16</v>
      </c>
      <c r="D6" s="11" t="s">
        <v>17</v>
      </c>
      <c r="E6" s="11" t="s">
        <v>18</v>
      </c>
      <c r="F6" s="12">
        <v>175824</v>
      </c>
      <c r="G6" s="12">
        <v>175824</v>
      </c>
      <c r="H6" s="13"/>
      <c r="I6" s="1"/>
      <c r="J6" s="1"/>
      <c r="K6" s="1"/>
      <c r="L6" s="1"/>
      <c r="M6" s="1"/>
      <c r="N6" s="1"/>
      <c r="O6" s="1"/>
      <c r="P6" s="1"/>
      <c r="Q6" s="1"/>
    </row>
    <row r="7" ht="24">
      <c r="A7" s="10">
        <v>3</v>
      </c>
      <c r="B7" s="11" t="s">
        <v>19</v>
      </c>
      <c r="C7" s="11" t="s">
        <v>20</v>
      </c>
      <c r="D7" s="11"/>
      <c r="E7" s="11" t="s">
        <v>14</v>
      </c>
      <c r="F7" s="12"/>
      <c r="G7" s="12">
        <v>54660</v>
      </c>
      <c r="H7" s="13"/>
      <c r="I7" s="1"/>
      <c r="J7" s="1"/>
      <c r="K7" s="1"/>
      <c r="L7" s="1"/>
      <c r="M7" s="1"/>
      <c r="N7" s="1"/>
      <c r="O7" s="1"/>
      <c r="P7" s="1"/>
      <c r="Q7" s="1"/>
    </row>
    <row r="8" ht="28.5">
      <c r="A8" s="10">
        <v>4</v>
      </c>
      <c r="B8" s="14" t="s">
        <v>21</v>
      </c>
      <c r="C8" s="14" t="s">
        <v>22</v>
      </c>
      <c r="D8" s="14" t="s">
        <v>23</v>
      </c>
      <c r="E8" s="14" t="s">
        <v>24</v>
      </c>
      <c r="F8" s="12">
        <v>580611.59999999998</v>
      </c>
      <c r="G8" s="12">
        <v>576091.19999999995</v>
      </c>
      <c r="H8" s="14" t="s">
        <v>25</v>
      </c>
      <c r="I8" s="1"/>
      <c r="J8" s="1"/>
      <c r="K8" s="1"/>
      <c r="L8" s="1"/>
      <c r="M8" s="1"/>
      <c r="N8" s="1"/>
      <c r="O8" s="1"/>
      <c r="P8" s="1"/>
      <c r="Q8" s="1"/>
    </row>
    <row r="9" ht="96">
      <c r="A9" s="10">
        <v>5</v>
      </c>
      <c r="B9" s="14" t="s">
        <v>26</v>
      </c>
      <c r="C9" s="15" t="s">
        <v>27</v>
      </c>
      <c r="D9" s="14" t="s">
        <v>28</v>
      </c>
      <c r="E9" s="15" t="s">
        <v>29</v>
      </c>
      <c r="F9" s="12">
        <v>800</v>
      </c>
      <c r="G9" s="12">
        <v>73.599999999999994</v>
      </c>
      <c r="H9" s="14">
        <v>160</v>
      </c>
      <c r="I9" s="1"/>
      <c r="J9" s="1"/>
      <c r="K9" s="1"/>
      <c r="L9" s="1"/>
      <c r="M9" s="1"/>
      <c r="N9" s="1"/>
      <c r="O9" s="1"/>
      <c r="P9" s="1"/>
      <c r="Q9" s="1"/>
    </row>
    <row r="10" ht="60">
      <c r="A10" s="10">
        <v>6</v>
      </c>
      <c r="B10" s="15" t="s">
        <v>30</v>
      </c>
      <c r="C10" s="15" t="s">
        <v>31</v>
      </c>
      <c r="D10" s="14" t="s">
        <v>28</v>
      </c>
      <c r="E10" s="15" t="s">
        <v>32</v>
      </c>
      <c r="F10" s="12">
        <v>6700</v>
      </c>
      <c r="G10" s="12">
        <v>421.19999999999999</v>
      </c>
      <c r="H10" s="14">
        <v>650</v>
      </c>
      <c r="I10" s="1"/>
      <c r="J10" s="1"/>
      <c r="K10" s="1"/>
      <c r="L10" s="1"/>
      <c r="M10" s="1"/>
      <c r="N10" s="1"/>
      <c r="O10" s="1"/>
      <c r="P10" s="1"/>
      <c r="Q10" s="1"/>
    </row>
    <row r="11" ht="60">
      <c r="A11" s="10">
        <v>7</v>
      </c>
      <c r="B11" s="15" t="s">
        <v>33</v>
      </c>
      <c r="C11" s="15" t="s">
        <v>34</v>
      </c>
      <c r="D11" s="14" t="s">
        <v>28</v>
      </c>
      <c r="E11" s="15" t="s">
        <v>35</v>
      </c>
      <c r="F11" s="12">
        <v>300</v>
      </c>
      <c r="G11" s="12">
        <v>264</v>
      </c>
      <c r="H11" s="12">
        <v>10</v>
      </c>
      <c r="I11" s="1"/>
      <c r="J11" s="1"/>
      <c r="K11" s="1"/>
      <c r="L11" s="1"/>
      <c r="M11" s="1"/>
      <c r="N11" s="1"/>
      <c r="O11" s="1"/>
      <c r="P11" s="1"/>
      <c r="Q11" s="1"/>
    </row>
    <row r="12" ht="72">
      <c r="A12" s="10">
        <v>8</v>
      </c>
      <c r="B12" s="15" t="s">
        <v>36</v>
      </c>
      <c r="C12" s="15" t="s">
        <v>37</v>
      </c>
      <c r="D12" s="14" t="s">
        <v>38</v>
      </c>
      <c r="E12" s="15" t="s">
        <v>39</v>
      </c>
      <c r="F12" s="12">
        <v>236.40000000000001</v>
      </c>
      <c r="G12" s="12">
        <v>12.800000000000001</v>
      </c>
      <c r="H12" s="12">
        <v>15</v>
      </c>
      <c r="I12" s="1"/>
      <c r="J12" s="1"/>
      <c r="K12" s="1"/>
      <c r="L12" s="1"/>
      <c r="M12" s="1"/>
      <c r="N12" s="1"/>
      <c r="O12" s="1"/>
      <c r="P12" s="1"/>
      <c r="Q12" s="1"/>
    </row>
    <row r="13" ht="36">
      <c r="A13" s="10">
        <v>9</v>
      </c>
      <c r="B13" s="15" t="s">
        <v>40</v>
      </c>
      <c r="C13" s="15" t="s">
        <v>41</v>
      </c>
      <c r="D13" s="14" t="s">
        <v>38</v>
      </c>
      <c r="E13" s="15" t="s">
        <v>42</v>
      </c>
      <c r="F13" s="12">
        <v>100</v>
      </c>
      <c r="G13" s="12">
        <v>1.45</v>
      </c>
      <c r="H13" s="12">
        <v>50</v>
      </c>
      <c r="I13" s="1"/>
      <c r="J13" s="1"/>
      <c r="K13" s="1"/>
      <c r="L13" s="1"/>
      <c r="M13" s="1"/>
      <c r="N13" s="1"/>
      <c r="O13" s="1"/>
      <c r="P13" s="1"/>
      <c r="Q13" s="1"/>
    </row>
    <row r="14" ht="48">
      <c r="A14" s="10">
        <v>10</v>
      </c>
      <c r="B14" s="15" t="s">
        <v>43</v>
      </c>
      <c r="C14" s="15" t="s">
        <v>44</v>
      </c>
      <c r="D14" s="14" t="s">
        <v>45</v>
      </c>
      <c r="E14" s="15" t="s">
        <v>46</v>
      </c>
      <c r="F14" s="12">
        <v>1750</v>
      </c>
      <c r="G14" s="12">
        <v>0</v>
      </c>
      <c r="H14" s="12">
        <v>125</v>
      </c>
      <c r="I14" s="1"/>
      <c r="J14" s="1"/>
      <c r="K14" s="1"/>
      <c r="L14" s="1"/>
      <c r="M14" s="1"/>
      <c r="N14" s="1"/>
      <c r="O14" s="1"/>
      <c r="P14" s="1"/>
      <c r="Q14" s="1"/>
    </row>
    <row r="15" ht="48">
      <c r="A15" s="10">
        <v>11</v>
      </c>
      <c r="B15" s="15" t="s">
        <v>47</v>
      </c>
      <c r="C15" s="15" t="s">
        <v>48</v>
      </c>
      <c r="D15" s="14" t="s">
        <v>49</v>
      </c>
      <c r="E15" s="15" t="s">
        <v>50</v>
      </c>
      <c r="F15" s="12">
        <v>6000</v>
      </c>
      <c r="G15" s="12">
        <v>146.59999999999999</v>
      </c>
      <c r="H15" s="12" t="s">
        <v>51</v>
      </c>
      <c r="I15" s="1"/>
      <c r="J15" s="1"/>
      <c r="K15" s="1"/>
      <c r="L15" s="1"/>
      <c r="M15" s="1"/>
      <c r="N15" s="1"/>
      <c r="O15" s="1"/>
      <c r="P15" s="1"/>
      <c r="Q15" s="1"/>
    </row>
    <row r="16" ht="120">
      <c r="A16" s="10">
        <v>12</v>
      </c>
      <c r="B16" s="15" t="s">
        <v>52</v>
      </c>
      <c r="C16" s="15" t="s">
        <v>53</v>
      </c>
      <c r="D16" s="14" t="s">
        <v>54</v>
      </c>
      <c r="E16" s="15" t="s">
        <v>55</v>
      </c>
      <c r="F16" s="12">
        <v>600</v>
      </c>
      <c r="G16" s="12">
        <v>0</v>
      </c>
      <c r="H16" s="12">
        <v>20</v>
      </c>
      <c r="I16" s="1"/>
      <c r="J16" s="1"/>
      <c r="K16" s="1"/>
      <c r="L16" s="1"/>
      <c r="M16" s="1"/>
      <c r="N16" s="1"/>
      <c r="O16" s="1"/>
      <c r="P16" s="1"/>
      <c r="Q16" s="1"/>
    </row>
    <row r="17" ht="36">
      <c r="A17" s="10">
        <v>13</v>
      </c>
      <c r="B17" s="15" t="s">
        <v>56</v>
      </c>
      <c r="C17" s="15" t="s">
        <v>57</v>
      </c>
      <c r="D17" s="14"/>
      <c r="E17" s="15" t="s">
        <v>58</v>
      </c>
      <c r="F17" s="12">
        <v>400</v>
      </c>
      <c r="G17" s="12">
        <v>0</v>
      </c>
      <c r="H17" s="16" t="s">
        <v>59</v>
      </c>
      <c r="I17" s="1"/>
      <c r="J17" s="1"/>
      <c r="K17" s="1"/>
      <c r="L17" s="1"/>
      <c r="M17" s="1"/>
      <c r="N17" s="1"/>
      <c r="O17" s="1"/>
      <c r="P17" s="1"/>
      <c r="Q17" s="1"/>
    </row>
    <row r="18" ht="30">
      <c r="A18" s="10">
        <v>14</v>
      </c>
      <c r="B18" s="14" t="s">
        <v>60</v>
      </c>
      <c r="C18" s="14" t="s">
        <v>61</v>
      </c>
      <c r="D18" s="11" t="s">
        <v>62</v>
      </c>
      <c r="E18" s="11" t="s">
        <v>63</v>
      </c>
      <c r="F18" s="12">
        <v>2016300</v>
      </c>
      <c r="G18" s="12">
        <v>2725400</v>
      </c>
      <c r="H18" s="17"/>
      <c r="I18" s="1"/>
      <c r="J18" s="1"/>
      <c r="K18" s="1"/>
      <c r="L18" s="1"/>
      <c r="M18" s="1"/>
      <c r="N18" s="1"/>
      <c r="O18" s="1"/>
      <c r="P18" s="1"/>
      <c r="Q18" s="1"/>
    </row>
    <row r="19" ht="30">
      <c r="A19" s="10">
        <v>15</v>
      </c>
      <c r="B19" s="11" t="s">
        <v>64</v>
      </c>
      <c r="C19" s="11" t="s">
        <v>65</v>
      </c>
      <c r="D19" s="11" t="s">
        <v>66</v>
      </c>
      <c r="E19" s="11" t="s">
        <v>67</v>
      </c>
      <c r="F19" s="12">
        <v>780000</v>
      </c>
      <c r="G19" s="12">
        <v>762861</v>
      </c>
      <c r="H19" s="11" t="s">
        <v>68</v>
      </c>
      <c r="I19" s="1"/>
      <c r="J19" s="1"/>
      <c r="K19" s="1"/>
      <c r="L19" s="1"/>
      <c r="M19" s="1"/>
      <c r="N19" s="1"/>
      <c r="O19" s="1"/>
      <c r="P19" s="1"/>
      <c r="Q19" s="1"/>
    </row>
    <row r="20" ht="30">
      <c r="A20" s="10">
        <v>16</v>
      </c>
      <c r="B20" s="11" t="s">
        <v>64</v>
      </c>
      <c r="C20" s="11" t="s">
        <v>69</v>
      </c>
      <c r="D20" s="11" t="s">
        <v>70</v>
      </c>
      <c r="E20" s="11" t="s">
        <v>14</v>
      </c>
      <c r="F20" s="12">
        <v>82000</v>
      </c>
      <c r="G20" s="12">
        <v>34890</v>
      </c>
      <c r="H20" s="11"/>
      <c r="I20" s="1"/>
      <c r="J20" s="1"/>
      <c r="K20" s="1"/>
      <c r="L20" s="1"/>
      <c r="M20" s="1"/>
      <c r="N20" s="1"/>
      <c r="O20" s="1"/>
      <c r="P20" s="1"/>
      <c r="Q20" s="1"/>
    </row>
    <row r="21" ht="30">
      <c r="A21" s="10">
        <v>17</v>
      </c>
      <c r="B21" s="11" t="s">
        <v>71</v>
      </c>
      <c r="C21" s="11" t="s">
        <v>72</v>
      </c>
      <c r="D21" s="11" t="s">
        <v>73</v>
      </c>
      <c r="E21" s="14" t="s">
        <v>74</v>
      </c>
      <c r="F21" s="12">
        <v>800000</v>
      </c>
      <c r="G21" s="12">
        <f>800000</f>
        <v>800000</v>
      </c>
      <c r="H21" s="11" t="s">
        <v>75</v>
      </c>
      <c r="I21" s="1"/>
      <c r="J21" s="1"/>
      <c r="K21" s="1"/>
      <c r="L21" s="1"/>
      <c r="M21" s="1"/>
      <c r="N21" s="1"/>
      <c r="O21" s="1"/>
      <c r="P21" s="1"/>
      <c r="Q21" s="1"/>
    </row>
    <row r="22" ht="42.75">
      <c r="A22" s="10">
        <v>18</v>
      </c>
      <c r="B22" s="11" t="s">
        <v>71</v>
      </c>
      <c r="C22" s="11" t="s">
        <v>76</v>
      </c>
      <c r="D22" s="11" t="s">
        <v>49</v>
      </c>
      <c r="E22" s="14" t="s">
        <v>77</v>
      </c>
      <c r="F22" s="12">
        <v>850000</v>
      </c>
      <c r="G22" s="12">
        <f>136600</f>
        <v>136600</v>
      </c>
      <c r="H22" s="14" t="s">
        <v>78</v>
      </c>
      <c r="I22" s="1"/>
      <c r="J22" s="1"/>
      <c r="K22" s="1"/>
      <c r="L22" s="1"/>
      <c r="M22" s="1"/>
      <c r="N22" s="1"/>
      <c r="O22" s="1"/>
      <c r="P22" s="1"/>
      <c r="Q22" s="1"/>
    </row>
    <row r="23" ht="42.75">
      <c r="A23" s="10">
        <v>19</v>
      </c>
      <c r="B23" s="11" t="s">
        <v>71</v>
      </c>
      <c r="C23" s="14" t="s">
        <v>79</v>
      </c>
      <c r="D23" s="11" t="s">
        <v>80</v>
      </c>
      <c r="E23" s="11" t="s">
        <v>81</v>
      </c>
      <c r="F23" s="12">
        <v>800000</v>
      </c>
      <c r="G23" s="12">
        <v>0</v>
      </c>
      <c r="H23" s="14" t="s">
        <v>82</v>
      </c>
      <c r="I23" s="1"/>
      <c r="J23" s="1"/>
      <c r="K23" s="1"/>
      <c r="L23" s="1"/>
      <c r="M23" s="1"/>
      <c r="N23" s="1"/>
      <c r="O23" s="1"/>
      <c r="P23" s="1"/>
      <c r="Q23" s="1"/>
    </row>
    <row r="24" ht="30">
      <c r="A24" s="10">
        <v>20</v>
      </c>
      <c r="B24" s="11" t="s">
        <v>83</v>
      </c>
      <c r="C24" s="11" t="s">
        <v>84</v>
      </c>
      <c r="D24" s="11" t="s">
        <v>85</v>
      </c>
      <c r="E24" s="11" t="s">
        <v>14</v>
      </c>
      <c r="F24" s="12">
        <v>1624400</v>
      </c>
      <c r="G24" s="18">
        <v>1693840</v>
      </c>
      <c r="H24" s="11">
        <v>12</v>
      </c>
      <c r="I24" s="1"/>
      <c r="J24" s="1"/>
      <c r="K24" s="1"/>
      <c r="L24" s="1"/>
      <c r="M24" s="1"/>
      <c r="N24" s="1"/>
      <c r="O24" s="1"/>
      <c r="P24" s="1"/>
      <c r="Q24" s="1"/>
    </row>
    <row r="25" ht="45">
      <c r="A25" s="10">
        <v>21</v>
      </c>
      <c r="B25" s="11" t="s">
        <v>86</v>
      </c>
      <c r="C25" s="11" t="s">
        <v>87</v>
      </c>
      <c r="D25" s="11" t="s">
        <v>85</v>
      </c>
      <c r="E25" s="11" t="s">
        <v>14</v>
      </c>
      <c r="F25" s="12">
        <v>146300</v>
      </c>
      <c r="G25" s="12">
        <v>60080</v>
      </c>
      <c r="H25" s="11">
        <v>10</v>
      </c>
      <c r="I25" s="1"/>
      <c r="J25" s="1"/>
      <c r="K25" s="1"/>
      <c r="L25" s="1"/>
      <c r="M25" s="1"/>
      <c r="N25" s="1"/>
      <c r="O25" s="1"/>
      <c r="P25" s="1"/>
      <c r="Q25" s="1"/>
    </row>
    <row r="26" ht="30">
      <c r="A26" s="10">
        <v>22</v>
      </c>
      <c r="B26" s="11" t="s">
        <v>88</v>
      </c>
      <c r="C26" s="11" t="s">
        <v>89</v>
      </c>
      <c r="D26" s="11" t="s">
        <v>90</v>
      </c>
      <c r="E26" s="11" t="s">
        <v>14</v>
      </c>
      <c r="F26" s="12">
        <v>14600000</v>
      </c>
      <c r="G26" s="12">
        <v>10881100</v>
      </c>
      <c r="H26" s="11">
        <v>250</v>
      </c>
      <c r="I26" s="1"/>
      <c r="J26" s="1"/>
      <c r="K26" s="1"/>
      <c r="L26" s="1"/>
      <c r="M26" s="1"/>
      <c r="N26" s="1"/>
      <c r="O26" s="1"/>
      <c r="P26" s="1"/>
      <c r="Q26" s="1"/>
    </row>
    <row r="27" ht="15">
      <c r="A27" s="10">
        <v>23</v>
      </c>
      <c r="B27" s="11" t="s">
        <v>91</v>
      </c>
      <c r="C27" s="11" t="s">
        <v>84</v>
      </c>
      <c r="D27" s="11" t="s">
        <v>92</v>
      </c>
      <c r="E27" s="11" t="s">
        <v>14</v>
      </c>
      <c r="F27" s="19">
        <v>2105</v>
      </c>
      <c r="G27" s="19">
        <v>477.18000000000001</v>
      </c>
      <c r="H27" s="11">
        <v>6</v>
      </c>
      <c r="I27" s="1"/>
      <c r="J27" s="1"/>
      <c r="K27" s="1"/>
      <c r="L27" s="1"/>
      <c r="M27" s="1"/>
      <c r="N27" s="1"/>
      <c r="O27" s="1"/>
      <c r="P27" s="1"/>
      <c r="Q27" s="1"/>
    </row>
    <row r="28" ht="30">
      <c r="A28" s="10">
        <v>24</v>
      </c>
      <c r="B28" s="11" t="s">
        <v>93</v>
      </c>
      <c r="C28" s="11" t="s">
        <v>94</v>
      </c>
      <c r="D28" s="11" t="s">
        <v>92</v>
      </c>
      <c r="E28" s="11" t="s">
        <v>14</v>
      </c>
      <c r="F28" s="19">
        <v>150000</v>
      </c>
      <c r="G28" s="19">
        <v>47300</v>
      </c>
      <c r="H28" s="11">
        <v>15</v>
      </c>
      <c r="I28" s="1"/>
      <c r="J28" s="1"/>
      <c r="K28" s="1"/>
      <c r="L28" s="1"/>
      <c r="M28" s="1"/>
      <c r="N28" s="1"/>
      <c r="O28" s="1"/>
      <c r="P28" s="1"/>
      <c r="Q28" s="1"/>
    </row>
    <row r="29" ht="90">
      <c r="A29" s="10">
        <v>25</v>
      </c>
      <c r="B29" s="11" t="s">
        <v>95</v>
      </c>
      <c r="C29" s="11" t="s">
        <v>96</v>
      </c>
      <c r="D29" s="11" t="s">
        <v>97</v>
      </c>
      <c r="E29" s="11" t="s">
        <v>14</v>
      </c>
      <c r="F29" s="12">
        <v>110000</v>
      </c>
      <c r="G29" s="12">
        <f>113166</f>
        <v>113166</v>
      </c>
      <c r="H29" s="11">
        <v>24</v>
      </c>
      <c r="I29" s="1"/>
      <c r="J29" s="1"/>
      <c r="K29" s="1"/>
      <c r="L29" s="1"/>
      <c r="M29" s="1"/>
      <c r="N29" s="1"/>
      <c r="O29" s="1"/>
      <c r="P29" s="1"/>
      <c r="Q29" s="1"/>
    </row>
    <row r="30" ht="45">
      <c r="A30" s="10">
        <v>26</v>
      </c>
      <c r="B30" s="11" t="s">
        <v>98</v>
      </c>
      <c r="C30" s="11" t="s">
        <v>99</v>
      </c>
      <c r="D30" s="11" t="s">
        <v>100</v>
      </c>
      <c r="E30" s="11" t="s">
        <v>101</v>
      </c>
      <c r="F30" s="12">
        <v>125000</v>
      </c>
      <c r="G30" s="12">
        <v>131460</v>
      </c>
      <c r="H30" s="11" t="s">
        <v>102</v>
      </c>
      <c r="I30" s="1"/>
      <c r="J30" s="1"/>
      <c r="K30" s="1"/>
      <c r="L30" s="1"/>
      <c r="M30" s="1"/>
      <c r="N30" s="1"/>
      <c r="O30" s="1"/>
      <c r="P30" s="1"/>
      <c r="Q30" s="1"/>
    </row>
    <row r="31" ht="45">
      <c r="A31" s="10">
        <v>27</v>
      </c>
      <c r="B31" s="11" t="s">
        <v>103</v>
      </c>
      <c r="C31" s="11" t="s">
        <v>104</v>
      </c>
      <c r="D31" s="11" t="s">
        <v>73</v>
      </c>
      <c r="E31" s="11" t="s">
        <v>105</v>
      </c>
      <c r="F31" s="11">
        <v>4800</v>
      </c>
      <c r="G31" s="11">
        <v>2319.5</v>
      </c>
      <c r="H31" s="11" t="s">
        <v>106</v>
      </c>
      <c r="I31" s="1"/>
      <c r="J31" s="1"/>
      <c r="K31" s="1"/>
      <c r="L31" s="1"/>
      <c r="M31" s="1"/>
      <c r="N31" s="1"/>
      <c r="O31" s="1"/>
      <c r="P31" s="1"/>
      <c r="Q31" s="1"/>
    </row>
    <row r="32" ht="30">
      <c r="A32" s="10">
        <v>28</v>
      </c>
      <c r="B32" s="11" t="s">
        <v>103</v>
      </c>
      <c r="C32" s="11" t="s">
        <v>107</v>
      </c>
      <c r="D32" s="11" t="s">
        <v>70</v>
      </c>
      <c r="E32" s="11" t="s">
        <v>14</v>
      </c>
      <c r="F32" s="11">
        <v>9177.6000000000004</v>
      </c>
      <c r="G32" s="11">
        <f>6871</f>
        <v>6871</v>
      </c>
      <c r="H32" s="11" t="s">
        <v>108</v>
      </c>
      <c r="I32" s="1"/>
      <c r="J32" s="1"/>
      <c r="K32" s="1"/>
      <c r="L32" s="1"/>
      <c r="M32" s="1"/>
      <c r="N32" s="1"/>
      <c r="O32" s="1"/>
      <c r="P32" s="1"/>
      <c r="Q32" s="1"/>
    </row>
    <row r="33" ht="75">
      <c r="A33" s="10">
        <v>29</v>
      </c>
      <c r="B33" s="11" t="s">
        <v>103</v>
      </c>
      <c r="C33" s="11" t="s">
        <v>109</v>
      </c>
      <c r="D33" s="11" t="s">
        <v>70</v>
      </c>
      <c r="E33" s="11" t="s">
        <v>105</v>
      </c>
      <c r="F33" s="11">
        <v>7200</v>
      </c>
      <c r="G33" s="11">
        <v>2759</v>
      </c>
      <c r="H33" s="11" t="s">
        <v>110</v>
      </c>
      <c r="I33" s="1"/>
      <c r="J33" s="1"/>
      <c r="K33" s="1"/>
      <c r="L33" s="1"/>
      <c r="M33" s="1"/>
      <c r="N33" s="1"/>
      <c r="O33" s="1"/>
      <c r="P33" s="1"/>
      <c r="Q33" s="1"/>
    </row>
    <row r="34" ht="45">
      <c r="A34" s="10">
        <v>30</v>
      </c>
      <c r="B34" s="11" t="s">
        <v>103</v>
      </c>
      <c r="C34" s="11" t="s">
        <v>111</v>
      </c>
      <c r="D34" s="11" t="s">
        <v>70</v>
      </c>
      <c r="E34" s="11" t="s">
        <v>105</v>
      </c>
      <c r="F34" s="11">
        <v>10000</v>
      </c>
      <c r="G34" s="11">
        <v>0</v>
      </c>
      <c r="H34" s="11" t="s">
        <v>112</v>
      </c>
      <c r="I34" s="1"/>
      <c r="J34" s="1"/>
      <c r="K34" s="1"/>
      <c r="L34" s="1"/>
      <c r="M34" s="1"/>
      <c r="N34" s="1"/>
      <c r="O34" s="1"/>
      <c r="P34" s="1"/>
      <c r="Q34" s="1"/>
    </row>
    <row r="35" ht="45">
      <c r="A35" s="10">
        <v>31</v>
      </c>
      <c r="B35" s="11" t="s">
        <v>103</v>
      </c>
      <c r="C35" s="11" t="s">
        <v>113</v>
      </c>
      <c r="D35" s="11" t="s">
        <v>73</v>
      </c>
      <c r="E35" s="11" t="s">
        <v>105</v>
      </c>
      <c r="F35" s="11">
        <v>1300</v>
      </c>
      <c r="G35" s="11">
        <v>1127</v>
      </c>
      <c r="H35" s="11" t="s">
        <v>114</v>
      </c>
      <c r="I35" s="1"/>
      <c r="J35" s="1"/>
      <c r="K35" s="1"/>
      <c r="L35" s="1"/>
      <c r="M35" s="1"/>
      <c r="N35" s="1"/>
      <c r="O35" s="1"/>
      <c r="P35" s="1"/>
      <c r="Q35" s="1"/>
    </row>
    <row r="36" ht="45">
      <c r="A36" s="10">
        <v>32</v>
      </c>
      <c r="B36" s="11" t="s">
        <v>103</v>
      </c>
      <c r="C36" s="11" t="s">
        <v>115</v>
      </c>
      <c r="D36" s="11" t="s">
        <v>70</v>
      </c>
      <c r="E36" s="11" t="s">
        <v>105</v>
      </c>
      <c r="F36" s="11">
        <v>600</v>
      </c>
      <c r="G36" s="11">
        <v>330.80000000000001</v>
      </c>
      <c r="H36" s="11" t="s">
        <v>114</v>
      </c>
      <c r="I36" s="1"/>
      <c r="J36" s="1"/>
      <c r="K36" s="1"/>
      <c r="L36" s="1"/>
      <c r="M36" s="1"/>
      <c r="N36" s="1"/>
      <c r="O36" s="1"/>
      <c r="P36" s="1"/>
      <c r="Q36" s="1"/>
    </row>
    <row r="37" ht="30">
      <c r="A37" s="10">
        <v>33</v>
      </c>
      <c r="B37" s="11" t="s">
        <v>116</v>
      </c>
      <c r="C37" s="11" t="s">
        <v>117</v>
      </c>
      <c r="D37" s="11" t="s">
        <v>73</v>
      </c>
      <c r="E37" s="11" t="s">
        <v>118</v>
      </c>
      <c r="F37" s="11">
        <v>91000</v>
      </c>
      <c r="G37" s="11">
        <v>74884</v>
      </c>
      <c r="H37" s="11"/>
      <c r="I37" s="1"/>
      <c r="J37" s="1"/>
      <c r="K37" s="1"/>
      <c r="L37" s="1"/>
      <c r="M37" s="1"/>
      <c r="N37" s="1"/>
      <c r="O37" s="1"/>
      <c r="P37" s="1"/>
      <c r="Q37" s="1"/>
    </row>
    <row r="38" ht="30">
      <c r="A38" s="10">
        <v>34</v>
      </c>
      <c r="B38" s="11" t="s">
        <v>116</v>
      </c>
      <c r="C38" s="11" t="s">
        <v>119</v>
      </c>
      <c r="D38" s="11" t="s">
        <v>70</v>
      </c>
      <c r="E38" s="11" t="s">
        <v>118</v>
      </c>
      <c r="F38" s="11">
        <v>70500</v>
      </c>
      <c r="G38" s="11">
        <v>65245</v>
      </c>
      <c r="H38" s="11"/>
      <c r="I38" s="1"/>
      <c r="J38" s="1"/>
      <c r="K38" s="1"/>
      <c r="L38" s="1"/>
      <c r="M38" s="1"/>
      <c r="N38" s="1"/>
      <c r="O38" s="1"/>
      <c r="P38" s="1"/>
      <c r="Q38" s="1"/>
    </row>
    <row r="39" ht="30">
      <c r="A39" s="10">
        <v>35</v>
      </c>
      <c r="B39" s="11" t="s">
        <v>116</v>
      </c>
      <c r="C39" s="11" t="s">
        <v>119</v>
      </c>
      <c r="D39" s="11" t="s">
        <v>70</v>
      </c>
      <c r="E39" s="11" t="s">
        <v>118</v>
      </c>
      <c r="F39" s="11">
        <v>63499</v>
      </c>
      <c r="G39" s="11">
        <v>60000</v>
      </c>
      <c r="H39" s="11"/>
      <c r="I39" s="1"/>
      <c r="J39" s="1"/>
      <c r="K39" s="1"/>
      <c r="L39" s="1"/>
      <c r="M39" s="1"/>
      <c r="N39" s="1"/>
      <c r="O39" s="1"/>
      <c r="P39" s="1"/>
      <c r="Q39" s="1"/>
    </row>
    <row r="40" ht="30">
      <c r="A40" s="10">
        <v>36</v>
      </c>
      <c r="B40" s="11" t="s">
        <v>116</v>
      </c>
      <c r="C40" s="11" t="s">
        <v>119</v>
      </c>
      <c r="D40" s="11" t="s">
        <v>70</v>
      </c>
      <c r="E40" s="11" t="s">
        <v>118</v>
      </c>
      <c r="F40" s="11">
        <v>49000</v>
      </c>
      <c r="G40" s="11">
        <v>48228</v>
      </c>
      <c r="H40" s="11"/>
      <c r="I40" s="1"/>
      <c r="J40" s="1"/>
      <c r="K40" s="1"/>
      <c r="L40" s="1"/>
      <c r="M40" s="1"/>
      <c r="N40" s="1"/>
      <c r="O40" s="1"/>
      <c r="P40" s="1"/>
      <c r="Q40" s="1"/>
    </row>
    <row r="41" ht="45">
      <c r="A41" s="10">
        <v>37</v>
      </c>
      <c r="B41" s="11" t="s">
        <v>116</v>
      </c>
      <c r="C41" s="11" t="s">
        <v>120</v>
      </c>
      <c r="D41" s="11" t="s">
        <v>70</v>
      </c>
      <c r="E41" s="11" t="s">
        <v>118</v>
      </c>
      <c r="F41" s="11">
        <v>97000</v>
      </c>
      <c r="G41" s="11">
        <v>87800</v>
      </c>
      <c r="H41" s="11"/>
      <c r="I41" s="1"/>
      <c r="J41" s="1"/>
      <c r="K41" s="1"/>
      <c r="L41" s="1"/>
      <c r="M41" s="1"/>
      <c r="N41" s="1"/>
      <c r="O41" s="1"/>
      <c r="P41" s="1"/>
      <c r="Q41" s="1"/>
    </row>
    <row r="42" ht="30">
      <c r="A42" s="10">
        <v>38</v>
      </c>
      <c r="B42" s="11" t="s">
        <v>116</v>
      </c>
      <c r="C42" s="11" t="s">
        <v>117</v>
      </c>
      <c r="D42" s="11" t="s">
        <v>70</v>
      </c>
      <c r="E42" s="11" t="s">
        <v>118</v>
      </c>
      <c r="F42" s="11">
        <v>62900</v>
      </c>
      <c r="G42" s="11">
        <v>56170</v>
      </c>
      <c r="H42" s="11"/>
      <c r="I42" s="1"/>
      <c r="J42" s="1"/>
      <c r="K42" s="1"/>
      <c r="L42" s="1"/>
      <c r="M42" s="1"/>
      <c r="N42" s="1"/>
      <c r="O42" s="1"/>
      <c r="P42" s="1"/>
      <c r="Q42" s="1"/>
    </row>
    <row r="43" ht="30">
      <c r="A43" s="10">
        <v>39</v>
      </c>
      <c r="B43" s="11" t="s">
        <v>116</v>
      </c>
      <c r="C43" s="11" t="s">
        <v>121</v>
      </c>
      <c r="D43" s="11" t="s">
        <v>70</v>
      </c>
      <c r="E43" s="11" t="s">
        <v>122</v>
      </c>
      <c r="F43" s="11">
        <v>47800</v>
      </c>
      <c r="G43" s="11">
        <v>45000</v>
      </c>
      <c r="H43" s="11"/>
      <c r="I43" s="1"/>
      <c r="J43" s="1"/>
      <c r="K43" s="1"/>
      <c r="L43" s="1"/>
      <c r="M43" s="1"/>
      <c r="N43" s="1"/>
      <c r="O43" s="1"/>
      <c r="P43" s="1"/>
      <c r="Q43" s="1"/>
    </row>
    <row r="44" ht="30">
      <c r="A44" s="10">
        <v>40</v>
      </c>
      <c r="B44" s="11" t="s">
        <v>116</v>
      </c>
      <c r="C44" s="11" t="s">
        <v>123</v>
      </c>
      <c r="D44" s="11" t="s">
        <v>70</v>
      </c>
      <c r="E44" s="11" t="s">
        <v>118</v>
      </c>
      <c r="F44" s="11">
        <v>73000</v>
      </c>
      <c r="G44" s="11">
        <v>72000</v>
      </c>
      <c r="H44" s="11"/>
      <c r="I44" s="1"/>
      <c r="J44" s="1"/>
      <c r="K44" s="1"/>
      <c r="L44" s="1"/>
      <c r="M44" s="1"/>
      <c r="N44" s="1"/>
      <c r="O44" s="1"/>
      <c r="P44" s="1"/>
      <c r="Q44" s="1"/>
    </row>
    <row r="45" ht="30">
      <c r="A45" s="10">
        <v>41</v>
      </c>
      <c r="B45" s="11" t="s">
        <v>116</v>
      </c>
      <c r="C45" s="11" t="s">
        <v>124</v>
      </c>
      <c r="D45" s="11" t="s">
        <v>70</v>
      </c>
      <c r="E45" s="11" t="s">
        <v>118</v>
      </c>
      <c r="F45" s="11">
        <v>43600</v>
      </c>
      <c r="G45" s="11">
        <v>33700</v>
      </c>
      <c r="H45" s="11"/>
      <c r="I45" s="1"/>
      <c r="J45" s="1"/>
      <c r="K45" s="1"/>
      <c r="L45" s="1"/>
      <c r="M45" s="1"/>
      <c r="N45" s="1"/>
      <c r="O45" s="1"/>
      <c r="P45" s="1"/>
      <c r="Q45" s="1"/>
    </row>
    <row r="46" ht="30">
      <c r="A46" s="10">
        <v>42</v>
      </c>
      <c r="B46" s="11" t="s">
        <v>116</v>
      </c>
      <c r="C46" s="11" t="s">
        <v>125</v>
      </c>
      <c r="D46" s="11" t="s">
        <v>126</v>
      </c>
      <c r="E46" s="11" t="s">
        <v>118</v>
      </c>
      <c r="F46" s="11">
        <v>82300</v>
      </c>
      <c r="G46" s="11">
        <v>33300</v>
      </c>
      <c r="H46" s="11"/>
      <c r="I46" s="1"/>
      <c r="J46" s="1"/>
      <c r="K46" s="1"/>
      <c r="L46" s="1"/>
      <c r="M46" s="1"/>
      <c r="N46" s="1"/>
      <c r="O46" s="1"/>
      <c r="P46" s="1"/>
      <c r="Q46" s="1"/>
    </row>
    <row r="47" ht="15">
      <c r="A47" s="10">
        <v>43</v>
      </c>
      <c r="B47" s="11" t="s">
        <v>116</v>
      </c>
      <c r="C47" s="11" t="s">
        <v>119</v>
      </c>
      <c r="D47" s="11" t="s">
        <v>126</v>
      </c>
      <c r="E47" s="11" t="s">
        <v>118</v>
      </c>
      <c r="F47" s="11">
        <v>121600</v>
      </c>
      <c r="G47" s="11">
        <v>33800</v>
      </c>
      <c r="H47" s="11"/>
      <c r="I47" s="1"/>
      <c r="J47" s="1"/>
      <c r="K47" s="1"/>
      <c r="L47" s="1"/>
      <c r="M47" s="1"/>
      <c r="N47" s="1"/>
      <c r="O47" s="1"/>
      <c r="P47" s="1"/>
      <c r="Q47" s="1"/>
    </row>
    <row r="48" ht="15">
      <c r="A48" s="10"/>
      <c r="B48" s="11"/>
      <c r="C48" s="11"/>
      <c r="D48" s="11"/>
      <c r="E48" s="11"/>
      <c r="F48" s="11"/>
      <c r="G48" s="11"/>
      <c r="H48" s="11"/>
      <c r="I48" s="1"/>
      <c r="J48" s="1"/>
      <c r="K48" s="1"/>
      <c r="L48" s="1"/>
      <c r="M48" s="1"/>
      <c r="N48" s="1"/>
      <c r="O48" s="1"/>
      <c r="P48" s="1"/>
      <c r="Q48" s="1"/>
    </row>
    <row r="49" ht="15">
      <c r="A49" s="10">
        <v>44</v>
      </c>
      <c r="B49" s="11" t="s">
        <v>116</v>
      </c>
      <c r="C49" s="11" t="s">
        <v>119</v>
      </c>
      <c r="D49" s="11" t="s">
        <v>126</v>
      </c>
      <c r="E49" s="11" t="s">
        <v>118</v>
      </c>
      <c r="F49" s="11">
        <v>47165</v>
      </c>
      <c r="G49" s="11">
        <v>11800</v>
      </c>
      <c r="H49" s="11"/>
      <c r="I49" s="1"/>
      <c r="J49" s="1"/>
      <c r="K49" s="1"/>
      <c r="L49" s="1"/>
      <c r="M49" s="1"/>
      <c r="N49" s="1"/>
      <c r="O49" s="1"/>
      <c r="P49" s="1"/>
      <c r="Q49" s="1"/>
    </row>
    <row r="50" ht="15">
      <c r="A50" s="10"/>
      <c r="B50" s="11"/>
      <c r="C50" s="11"/>
      <c r="D50" s="11"/>
      <c r="E50" s="11"/>
      <c r="F50" s="11"/>
      <c r="G50" s="11"/>
      <c r="H50" s="11"/>
      <c r="I50" s="1"/>
      <c r="J50" s="1"/>
      <c r="K50" s="1"/>
      <c r="L50" s="1"/>
      <c r="M50" s="1"/>
      <c r="N50" s="1"/>
      <c r="O50" s="1"/>
      <c r="P50" s="1"/>
      <c r="Q50" s="1"/>
    </row>
    <row r="51" ht="15">
      <c r="A51" s="10">
        <v>45</v>
      </c>
      <c r="B51" s="11" t="s">
        <v>116</v>
      </c>
      <c r="C51" s="11" t="s">
        <v>119</v>
      </c>
      <c r="D51" s="11" t="s">
        <v>126</v>
      </c>
      <c r="E51" s="11" t="s">
        <v>118</v>
      </c>
      <c r="F51" s="11">
        <v>105216</v>
      </c>
      <c r="G51" s="11">
        <v>17000</v>
      </c>
      <c r="H51" s="11"/>
      <c r="I51" s="1"/>
      <c r="J51" s="1"/>
      <c r="K51" s="1"/>
      <c r="L51" s="1"/>
      <c r="M51" s="1"/>
      <c r="N51" s="1"/>
      <c r="O51" s="1"/>
      <c r="P51" s="1"/>
      <c r="Q51" s="1"/>
    </row>
    <row r="52" ht="15">
      <c r="A52" s="10"/>
      <c r="B52" s="11"/>
      <c r="C52" s="11"/>
      <c r="D52" s="11"/>
      <c r="E52" s="11"/>
      <c r="F52" s="11"/>
      <c r="G52" s="11"/>
      <c r="H52" s="11"/>
      <c r="I52" s="1"/>
      <c r="J52" s="1"/>
      <c r="K52" s="1"/>
      <c r="L52" s="1"/>
      <c r="M52" s="1"/>
      <c r="N52" s="1"/>
      <c r="O52" s="1"/>
      <c r="P52" s="1"/>
      <c r="Q52" s="1"/>
    </row>
    <row r="53" ht="15">
      <c r="A53" s="10">
        <v>46</v>
      </c>
      <c r="B53" s="11" t="s">
        <v>116</v>
      </c>
      <c r="C53" s="11" t="s">
        <v>127</v>
      </c>
      <c r="D53" s="11" t="s">
        <v>126</v>
      </c>
      <c r="E53" s="11" t="s">
        <v>118</v>
      </c>
      <c r="F53" s="11">
        <v>77313</v>
      </c>
      <c r="G53" s="11">
        <v>0</v>
      </c>
      <c r="H53" s="11"/>
      <c r="I53" s="1"/>
      <c r="J53" s="1"/>
      <c r="K53" s="1"/>
      <c r="L53" s="1"/>
      <c r="M53" s="1"/>
      <c r="N53" s="1"/>
      <c r="O53" s="1"/>
      <c r="P53" s="1"/>
      <c r="Q53" s="1"/>
    </row>
    <row r="54" ht="30">
      <c r="A54" s="10">
        <v>47</v>
      </c>
      <c r="B54" s="11" t="s">
        <v>116</v>
      </c>
      <c r="C54" s="11" t="s">
        <v>117</v>
      </c>
      <c r="D54" s="11" t="s">
        <v>126</v>
      </c>
      <c r="E54" s="11" t="s">
        <v>118</v>
      </c>
      <c r="F54" s="11">
        <v>56000</v>
      </c>
      <c r="G54" s="11">
        <v>9000</v>
      </c>
      <c r="H54" s="11"/>
      <c r="I54" s="1"/>
      <c r="J54" s="1"/>
      <c r="K54" s="1"/>
      <c r="L54" s="1"/>
      <c r="M54" s="1"/>
      <c r="N54" s="1"/>
      <c r="O54" s="1"/>
      <c r="P54" s="1"/>
      <c r="Q54" s="1"/>
    </row>
    <row r="55" ht="45">
      <c r="A55" s="10">
        <v>48</v>
      </c>
      <c r="B55" s="11" t="s">
        <v>116</v>
      </c>
      <c r="C55" s="11" t="s">
        <v>128</v>
      </c>
      <c r="D55" s="11" t="s">
        <v>126</v>
      </c>
      <c r="E55" s="11" t="s">
        <v>118</v>
      </c>
      <c r="F55" s="11">
        <v>44150</v>
      </c>
      <c r="G55" s="11">
        <v>0</v>
      </c>
      <c r="H55" s="11"/>
      <c r="I55" s="1"/>
      <c r="J55" s="1"/>
      <c r="K55" s="1"/>
      <c r="L55" s="1"/>
      <c r="M55" s="1"/>
      <c r="N55" s="1"/>
      <c r="O55" s="1"/>
      <c r="P55" s="1"/>
      <c r="Q55" s="1"/>
    </row>
    <row r="56" ht="30">
      <c r="A56" s="10">
        <v>49</v>
      </c>
      <c r="B56" s="11" t="s">
        <v>116</v>
      </c>
      <c r="C56" s="11" t="s">
        <v>123</v>
      </c>
      <c r="D56" s="11" t="s">
        <v>126</v>
      </c>
      <c r="E56" s="11" t="s">
        <v>118</v>
      </c>
      <c r="F56" s="11">
        <v>88150</v>
      </c>
      <c r="G56" s="11">
        <v>12107</v>
      </c>
      <c r="H56" s="11"/>
      <c r="I56" s="1"/>
      <c r="J56" s="1"/>
      <c r="K56" s="1"/>
      <c r="L56" s="1"/>
      <c r="M56" s="1"/>
      <c r="N56" s="1"/>
      <c r="O56" s="1"/>
      <c r="P56" s="1"/>
      <c r="Q56" s="1"/>
    </row>
    <row r="57" ht="30">
      <c r="A57" s="10">
        <v>50</v>
      </c>
      <c r="B57" s="11" t="s">
        <v>116</v>
      </c>
      <c r="C57" s="11" t="s">
        <v>129</v>
      </c>
      <c r="D57" s="11" t="s">
        <v>126</v>
      </c>
      <c r="E57" s="11" t="s">
        <v>118</v>
      </c>
      <c r="F57" s="11">
        <v>40000</v>
      </c>
      <c r="G57" s="11">
        <v>0</v>
      </c>
      <c r="H57" s="11"/>
      <c r="I57" s="1"/>
      <c r="J57" s="1"/>
      <c r="K57" s="1"/>
      <c r="L57" s="1"/>
      <c r="M57" s="1"/>
      <c r="N57" s="1"/>
      <c r="O57" s="1"/>
      <c r="P57" s="1"/>
      <c r="Q57" s="1"/>
    </row>
    <row r="58" ht="30">
      <c r="A58" s="10">
        <v>51</v>
      </c>
      <c r="B58" s="11" t="s">
        <v>116</v>
      </c>
      <c r="C58" s="11" t="s">
        <v>130</v>
      </c>
      <c r="D58" s="11" t="s">
        <v>126</v>
      </c>
      <c r="E58" s="11" t="s">
        <v>118</v>
      </c>
      <c r="F58" s="11">
        <v>400000</v>
      </c>
      <c r="G58" s="11">
        <v>0</v>
      </c>
      <c r="H58" s="11"/>
      <c r="I58" s="1"/>
      <c r="J58" s="1"/>
      <c r="K58" s="1"/>
      <c r="L58" s="1"/>
      <c r="M58" s="1"/>
      <c r="N58" s="1"/>
      <c r="O58" s="1"/>
      <c r="P58" s="1"/>
      <c r="Q58" s="1"/>
    </row>
    <row r="59" ht="60">
      <c r="A59" s="10">
        <v>52</v>
      </c>
      <c r="B59" s="11" t="s">
        <v>21</v>
      </c>
      <c r="C59" s="11" t="s">
        <v>131</v>
      </c>
      <c r="D59" s="11" t="s">
        <v>132</v>
      </c>
      <c r="E59" s="11" t="s">
        <v>133</v>
      </c>
      <c r="F59" s="12" t="s">
        <v>134</v>
      </c>
      <c r="G59" s="20">
        <v>16727.799999999999</v>
      </c>
      <c r="H59" s="14" t="s">
        <v>135</v>
      </c>
      <c r="I59" s="1"/>
      <c r="J59" s="1"/>
      <c r="K59" s="1"/>
      <c r="L59" s="1"/>
      <c r="M59" s="1"/>
      <c r="N59" s="1"/>
      <c r="O59" s="1"/>
      <c r="P59" s="1"/>
      <c r="Q59" s="1"/>
    </row>
    <row r="60" ht="30">
      <c r="A60" s="10">
        <v>53</v>
      </c>
      <c r="B60" s="11" t="s">
        <v>21</v>
      </c>
      <c r="C60" s="11" t="s">
        <v>136</v>
      </c>
      <c r="D60" s="11" t="s">
        <v>137</v>
      </c>
      <c r="E60" s="11" t="s">
        <v>133</v>
      </c>
      <c r="F60" s="18">
        <v>83457</v>
      </c>
      <c r="G60" s="12">
        <v>44642.800000000003</v>
      </c>
      <c r="H60" s="14" t="s">
        <v>138</v>
      </c>
      <c r="I60" s="1"/>
      <c r="J60" s="1"/>
      <c r="K60" s="1"/>
      <c r="L60" s="1"/>
      <c r="M60" s="1"/>
      <c r="N60" s="1"/>
      <c r="O60" s="1"/>
      <c r="P60" s="1"/>
      <c r="Q60" s="1"/>
    </row>
    <row r="61" ht="30">
      <c r="A61" s="10">
        <v>54</v>
      </c>
      <c r="B61" s="11" t="s">
        <v>139</v>
      </c>
      <c r="C61" s="11" t="s">
        <v>140</v>
      </c>
      <c r="D61" s="15" t="s">
        <v>141</v>
      </c>
      <c r="E61" s="11" t="s">
        <v>142</v>
      </c>
      <c r="F61" s="12" t="s">
        <v>143</v>
      </c>
      <c r="G61" s="12">
        <v>5339890</v>
      </c>
      <c r="H61" s="12">
        <v>7000</v>
      </c>
      <c r="I61" s="1"/>
      <c r="J61" s="1"/>
      <c r="K61" s="1"/>
      <c r="L61" s="1"/>
      <c r="M61" s="1"/>
      <c r="N61" s="1"/>
      <c r="O61" s="1"/>
      <c r="P61" s="1"/>
      <c r="Q61" s="1"/>
    </row>
    <row r="62" ht="15">
      <c r="A62" s="10">
        <v>55</v>
      </c>
      <c r="B62" s="11" t="s">
        <v>144</v>
      </c>
      <c r="C62" s="11" t="s">
        <v>145</v>
      </c>
      <c r="D62" s="11" t="s">
        <v>146</v>
      </c>
      <c r="E62" s="11"/>
      <c r="F62" s="12">
        <v>8.9000000000000004</v>
      </c>
      <c r="G62" s="17">
        <v>3.1960000000000002</v>
      </c>
      <c r="H62" s="17"/>
      <c r="I62" s="1"/>
      <c r="J62" s="1"/>
      <c r="K62" s="1"/>
      <c r="L62" s="1"/>
      <c r="M62" s="1"/>
      <c r="N62" s="1"/>
      <c r="O62" s="1"/>
      <c r="P62" s="1"/>
      <c r="Q62" s="1"/>
    </row>
    <row r="63" ht="30">
      <c r="A63" s="10">
        <v>56</v>
      </c>
      <c r="B63" s="11" t="s">
        <v>144</v>
      </c>
      <c r="C63" s="11" t="s">
        <v>147</v>
      </c>
      <c r="D63" s="11" t="s">
        <v>148</v>
      </c>
      <c r="E63" s="11" t="s">
        <v>149</v>
      </c>
      <c r="F63" s="18">
        <v>105</v>
      </c>
      <c r="G63" s="12">
        <v>9.4009999999999998</v>
      </c>
      <c r="H63" s="14" t="s">
        <v>150</v>
      </c>
      <c r="I63" s="1"/>
      <c r="J63" s="1"/>
      <c r="K63" s="1"/>
      <c r="L63" s="1"/>
      <c r="M63" s="1"/>
      <c r="N63" s="1"/>
      <c r="O63" s="1"/>
      <c r="P63" s="1"/>
      <c r="Q63" s="1"/>
    </row>
    <row r="64" ht="30">
      <c r="A64" s="10">
        <v>57</v>
      </c>
      <c r="B64" s="11" t="s">
        <v>144</v>
      </c>
      <c r="C64" s="11" t="s">
        <v>151</v>
      </c>
      <c r="D64" s="11" t="s">
        <v>148</v>
      </c>
      <c r="E64" s="11" t="s">
        <v>149</v>
      </c>
      <c r="F64" s="12" t="s">
        <v>152</v>
      </c>
      <c r="G64" s="12">
        <v>6530</v>
      </c>
      <c r="H64" s="14" t="s">
        <v>150</v>
      </c>
      <c r="I64" s="1"/>
      <c r="J64" s="1"/>
      <c r="K64" s="1"/>
      <c r="L64" s="1"/>
      <c r="M64" s="1"/>
      <c r="N64" s="1"/>
      <c r="O64" s="1"/>
      <c r="P64" s="1"/>
      <c r="Q64" s="1"/>
    </row>
    <row r="65" ht="47.25">
      <c r="A65" s="10">
        <v>58</v>
      </c>
      <c r="B65" s="11" t="s">
        <v>144</v>
      </c>
      <c r="C65" s="11" t="s">
        <v>153</v>
      </c>
      <c r="D65" s="11">
        <v>2024</v>
      </c>
      <c r="E65" s="11" t="s">
        <v>149</v>
      </c>
      <c r="F65" s="12" t="s">
        <v>154</v>
      </c>
      <c r="G65" s="12" t="s">
        <v>155</v>
      </c>
      <c r="H65" s="12"/>
      <c r="I65" s="1"/>
      <c r="J65" s="1"/>
      <c r="K65" s="1"/>
      <c r="L65" s="1"/>
      <c r="M65" s="1"/>
      <c r="N65" s="1"/>
      <c r="O65" s="1"/>
      <c r="P65" s="1"/>
      <c r="Q65" s="1"/>
    </row>
    <row r="66" ht="47.25">
      <c r="A66" s="10">
        <v>59</v>
      </c>
      <c r="B66" s="11" t="s">
        <v>156</v>
      </c>
      <c r="C66" s="11" t="s">
        <v>157</v>
      </c>
      <c r="D66" s="11" t="s">
        <v>158</v>
      </c>
      <c r="E66" s="11" t="s">
        <v>14</v>
      </c>
      <c r="F66" s="12">
        <v>920333</v>
      </c>
      <c r="G66" s="12">
        <v>1273905</v>
      </c>
      <c r="H66" s="12" t="s">
        <v>159</v>
      </c>
      <c r="I66" s="1"/>
      <c r="J66" s="1"/>
      <c r="K66" s="1"/>
      <c r="L66" s="1"/>
      <c r="M66" s="1"/>
      <c r="N66" s="1"/>
      <c r="O66" s="1"/>
      <c r="P66" s="1"/>
      <c r="Q66" s="1"/>
    </row>
    <row r="67" ht="63">
      <c r="A67" s="10">
        <v>60</v>
      </c>
      <c r="B67" s="11" t="s">
        <v>160</v>
      </c>
      <c r="C67" s="11" t="s">
        <v>161</v>
      </c>
      <c r="D67" s="11" t="s">
        <v>73</v>
      </c>
      <c r="E67" s="11" t="s">
        <v>14</v>
      </c>
      <c r="F67" s="12">
        <v>1900000</v>
      </c>
      <c r="G67" s="12">
        <v>2113700</v>
      </c>
      <c r="H67" s="11">
        <v>44</v>
      </c>
      <c r="I67" s="1"/>
      <c r="J67" s="1"/>
      <c r="K67" s="1"/>
      <c r="L67" s="1"/>
      <c r="M67" s="1"/>
      <c r="N67" s="1"/>
      <c r="O67" s="1"/>
      <c r="P67" s="1"/>
      <c r="Q67" s="1"/>
    </row>
    <row r="68" ht="47.25">
      <c r="A68" s="10">
        <v>61</v>
      </c>
      <c r="B68" s="15" t="s">
        <v>162</v>
      </c>
      <c r="C68" s="15" t="s">
        <v>163</v>
      </c>
      <c r="D68" s="15" t="s">
        <v>49</v>
      </c>
      <c r="E68" s="21" t="s">
        <v>164</v>
      </c>
      <c r="F68" s="12">
        <v>500</v>
      </c>
      <c r="G68" s="12">
        <v>0</v>
      </c>
      <c r="H68" s="12">
        <v>50</v>
      </c>
      <c r="I68" s="1"/>
      <c r="J68" s="1"/>
      <c r="K68" s="1"/>
      <c r="L68" s="1"/>
      <c r="M68" s="1"/>
      <c r="N68" s="1"/>
      <c r="O68" s="1"/>
      <c r="P68" s="1"/>
      <c r="Q68" s="1"/>
    </row>
    <row r="69" ht="47.25">
      <c r="A69" s="10">
        <v>62</v>
      </c>
      <c r="B69" s="15" t="s">
        <v>165</v>
      </c>
      <c r="C69" s="15" t="s">
        <v>166</v>
      </c>
      <c r="D69" s="15" t="s">
        <v>49</v>
      </c>
      <c r="E69" s="21" t="s">
        <v>164</v>
      </c>
      <c r="F69" s="12">
        <v>150</v>
      </c>
      <c r="G69" s="12">
        <v>0</v>
      </c>
      <c r="H69" s="12">
        <v>40</v>
      </c>
      <c r="I69" s="1"/>
      <c r="J69" s="1"/>
      <c r="K69" s="1"/>
      <c r="L69" s="1"/>
      <c r="M69" s="1"/>
      <c r="N69" s="1"/>
      <c r="O69" s="1"/>
      <c r="P69" s="1"/>
      <c r="Q69" s="1"/>
    </row>
    <row r="70" ht="47.25">
      <c r="A70" s="10"/>
      <c r="B70" s="10"/>
      <c r="C70" s="10"/>
      <c r="D70" s="10"/>
      <c r="E70" s="10"/>
      <c r="F70" s="19">
        <f>SUM(F5:F69)</f>
        <v>29090051.5</v>
      </c>
      <c r="G70" s="19">
        <f>SUM(G5:G69)</f>
        <v>28824507.927000001</v>
      </c>
      <c r="H70" s="11"/>
      <c r="I70" s="1"/>
      <c r="J70" s="1"/>
      <c r="K70" s="1"/>
      <c r="L70" s="1"/>
      <c r="M70" s="1"/>
      <c r="N70" s="1"/>
      <c r="O70" s="1"/>
      <c r="P70" s="1"/>
      <c r="Q70" s="1"/>
    </row>
    <row r="71" ht="31.5">
      <c r="A71" s="22">
        <v>63</v>
      </c>
      <c r="B71" s="11" t="s">
        <v>167</v>
      </c>
      <c r="C71" s="11" t="s">
        <v>168</v>
      </c>
      <c r="D71" s="11" t="s">
        <v>90</v>
      </c>
      <c r="E71" s="11" t="s">
        <v>169</v>
      </c>
      <c r="F71" s="12">
        <v>672793</v>
      </c>
      <c r="G71" s="12">
        <v>621973</v>
      </c>
      <c r="H71" s="11" t="s">
        <v>170</v>
      </c>
      <c r="I71" s="1"/>
      <c r="J71" s="1"/>
      <c r="K71" s="1"/>
      <c r="L71" s="1"/>
      <c r="M71" s="1"/>
      <c r="N71" s="1"/>
      <c r="O71" s="1"/>
      <c r="P71" s="1"/>
      <c r="Q71" s="1"/>
    </row>
    <row r="72" ht="31.5">
      <c r="A72" s="22">
        <v>64</v>
      </c>
      <c r="B72" s="11" t="s">
        <v>167</v>
      </c>
      <c r="C72" s="11" t="s">
        <v>168</v>
      </c>
      <c r="D72" s="11" t="s">
        <v>97</v>
      </c>
      <c r="E72" s="11" t="s">
        <v>171</v>
      </c>
      <c r="F72" s="12">
        <v>86747</v>
      </c>
      <c r="G72" s="12">
        <v>86747</v>
      </c>
      <c r="H72" s="11" t="s">
        <v>172</v>
      </c>
      <c r="I72" s="1"/>
      <c r="J72" s="1"/>
      <c r="K72" s="1"/>
      <c r="L72" s="1"/>
      <c r="M72" s="1"/>
      <c r="N72" s="1"/>
      <c r="O72" s="1"/>
      <c r="P72" s="1"/>
      <c r="Q72" s="1"/>
    </row>
    <row r="73" ht="31.5">
      <c r="A73" s="22">
        <v>65</v>
      </c>
      <c r="B73" s="11" t="s">
        <v>167</v>
      </c>
      <c r="C73" s="11" t="s">
        <v>168</v>
      </c>
      <c r="D73" s="11" t="s">
        <v>173</v>
      </c>
      <c r="E73" s="11" t="s">
        <v>174</v>
      </c>
      <c r="F73" s="12">
        <v>220086</v>
      </c>
      <c r="G73" s="12">
        <v>202893</v>
      </c>
      <c r="H73" s="11" t="s">
        <v>172</v>
      </c>
      <c r="I73" s="1"/>
      <c r="J73" s="1"/>
      <c r="K73" s="1"/>
      <c r="L73" s="1"/>
      <c r="M73" s="1"/>
      <c r="N73" s="1"/>
      <c r="O73" s="1"/>
      <c r="P73" s="1"/>
      <c r="Q73" s="1"/>
    </row>
    <row r="74" ht="47.25">
      <c r="A74" s="22">
        <v>66</v>
      </c>
      <c r="B74" s="11" t="s">
        <v>167</v>
      </c>
      <c r="C74" s="11" t="s">
        <v>168</v>
      </c>
      <c r="D74" s="11" t="s">
        <v>97</v>
      </c>
      <c r="E74" s="11" t="s">
        <v>169</v>
      </c>
      <c r="F74" s="12">
        <v>429743</v>
      </c>
      <c r="G74" s="12">
        <v>376072</v>
      </c>
      <c r="H74" s="11" t="s">
        <v>170</v>
      </c>
      <c r="I74" s="1"/>
      <c r="J74" s="1"/>
      <c r="K74" s="1"/>
      <c r="L74" s="1"/>
      <c r="M74" s="1"/>
      <c r="N74" s="1"/>
      <c r="O74" s="1"/>
      <c r="P74" s="1"/>
      <c r="Q74" s="1"/>
    </row>
    <row r="75" ht="31.5">
      <c r="A75" s="22">
        <v>67</v>
      </c>
      <c r="B75" s="11" t="s">
        <v>167</v>
      </c>
      <c r="C75" s="11" t="s">
        <v>168</v>
      </c>
      <c r="D75" s="11" t="s">
        <v>97</v>
      </c>
      <c r="E75" s="11" t="s">
        <v>175</v>
      </c>
      <c r="F75" s="12">
        <v>44395</v>
      </c>
      <c r="G75" s="12">
        <v>42359</v>
      </c>
      <c r="H75" s="11" t="s">
        <v>172</v>
      </c>
      <c r="I75" s="1"/>
      <c r="J75" s="1"/>
      <c r="K75" s="1"/>
      <c r="L75" s="1"/>
      <c r="M75" s="1"/>
      <c r="N75" s="1"/>
      <c r="O75" s="1"/>
      <c r="P75" s="1"/>
      <c r="Q75" s="1"/>
    </row>
    <row r="76" ht="15.75">
      <c r="A76" s="22">
        <v>68</v>
      </c>
      <c r="B76" s="11" t="s">
        <v>167</v>
      </c>
      <c r="C76" s="11" t="s">
        <v>168</v>
      </c>
      <c r="D76" s="11" t="s">
        <v>66</v>
      </c>
      <c r="E76" s="11" t="s">
        <v>175</v>
      </c>
      <c r="F76" s="12">
        <v>806917</v>
      </c>
      <c r="G76" s="12">
        <v>796707</v>
      </c>
      <c r="H76" s="11" t="s">
        <v>170</v>
      </c>
      <c r="I76" s="1"/>
      <c r="J76" s="1"/>
      <c r="K76" s="1"/>
      <c r="L76" s="1"/>
      <c r="M76" s="1"/>
      <c r="N76" s="1"/>
      <c r="O76" s="1"/>
      <c r="P76" s="1"/>
      <c r="Q76" s="1"/>
    </row>
    <row r="77" ht="15.75">
      <c r="A77" s="22">
        <v>69</v>
      </c>
      <c r="B77" s="23" t="s">
        <v>176</v>
      </c>
      <c r="C77" s="11" t="s">
        <v>177</v>
      </c>
      <c r="D77" s="11" t="s">
        <v>73</v>
      </c>
      <c r="E77" s="11" t="s">
        <v>14</v>
      </c>
      <c r="F77" s="12">
        <v>11000</v>
      </c>
      <c r="G77" s="12">
        <v>6993</v>
      </c>
      <c r="H77" s="11" t="s">
        <v>178</v>
      </c>
      <c r="I77" s="1"/>
      <c r="J77" s="1"/>
      <c r="K77" s="1"/>
      <c r="L77" s="1"/>
      <c r="M77" s="1"/>
      <c r="N77" s="1"/>
      <c r="O77" s="1"/>
      <c r="P77" s="1"/>
      <c r="Q77" s="1"/>
    </row>
    <row r="78" ht="31.5">
      <c r="A78" s="22">
        <v>70</v>
      </c>
      <c r="B78" s="11" t="s">
        <v>179</v>
      </c>
      <c r="C78" s="11" t="s">
        <v>180</v>
      </c>
      <c r="D78" s="11">
        <v>2024</v>
      </c>
      <c r="E78" s="12" t="s">
        <v>181</v>
      </c>
      <c r="F78" s="12">
        <v>107137</v>
      </c>
      <c r="G78" s="12">
        <v>103561.47100000001</v>
      </c>
      <c r="H78" s="11" t="s">
        <v>182</v>
      </c>
      <c r="I78" s="1"/>
      <c r="J78" s="1"/>
      <c r="K78" s="1"/>
      <c r="L78" s="1"/>
      <c r="M78" s="1"/>
      <c r="N78" s="1"/>
      <c r="O78" s="1"/>
      <c r="P78" s="1"/>
      <c r="Q78" s="1"/>
    </row>
    <row r="79" ht="15.75">
      <c r="A79" s="22">
        <v>71</v>
      </c>
      <c r="B79" s="11" t="s">
        <v>183</v>
      </c>
      <c r="C79" s="11" t="s">
        <v>168</v>
      </c>
      <c r="D79" s="11" t="s">
        <v>184</v>
      </c>
      <c r="E79" s="12" t="s">
        <v>185</v>
      </c>
      <c r="F79" s="12">
        <v>804607</v>
      </c>
      <c r="G79" s="12">
        <v>0</v>
      </c>
      <c r="H79" s="11" t="s">
        <v>170</v>
      </c>
      <c r="I79" s="1"/>
      <c r="J79" s="1"/>
      <c r="K79" s="1"/>
      <c r="L79" s="1"/>
      <c r="M79" s="1"/>
      <c r="N79" s="1"/>
      <c r="O79" s="1"/>
      <c r="P79" s="1"/>
      <c r="Q79" s="1"/>
    </row>
    <row r="80" ht="15.75">
      <c r="A80" s="10"/>
      <c r="B80" s="10"/>
      <c r="C80" s="10"/>
      <c r="D80" s="10"/>
      <c r="E80" s="10"/>
      <c r="F80" s="19">
        <f>SUM(F71:F79)</f>
        <v>3183425</v>
      </c>
      <c r="G80" s="19">
        <f>SUM(G71:G79)</f>
        <v>2237305.4709999999</v>
      </c>
      <c r="H80" s="11"/>
      <c r="I80" s="1"/>
      <c r="J80" s="1"/>
      <c r="K80" s="1"/>
      <c r="L80" s="1"/>
      <c r="M80" s="1"/>
      <c r="N80" s="1"/>
      <c r="O80" s="1"/>
      <c r="P80" s="1"/>
      <c r="Q80" s="1"/>
    </row>
    <row r="81" ht="31.5">
      <c r="A81" s="22">
        <v>72</v>
      </c>
      <c r="B81" s="11" t="s">
        <v>186</v>
      </c>
      <c r="C81" s="11" t="s">
        <v>187</v>
      </c>
      <c r="D81" s="11" t="s">
        <v>85</v>
      </c>
      <c r="E81" s="11" t="s">
        <v>14</v>
      </c>
      <c r="F81" s="12">
        <v>295000</v>
      </c>
      <c r="G81" s="12">
        <v>101200</v>
      </c>
      <c r="H81" s="11">
        <v>60</v>
      </c>
      <c r="I81" s="1"/>
      <c r="J81" s="1"/>
      <c r="K81" s="1"/>
      <c r="L81" s="1"/>
      <c r="M81" s="1"/>
      <c r="N81" s="1"/>
      <c r="O81" s="1"/>
      <c r="P81" s="1"/>
      <c r="Q81" s="1"/>
    </row>
    <row r="82" ht="31.5">
      <c r="A82" s="22">
        <v>73</v>
      </c>
      <c r="B82" s="11" t="s">
        <v>188</v>
      </c>
      <c r="C82" s="11" t="s">
        <v>189</v>
      </c>
      <c r="D82" s="11" t="s">
        <v>190</v>
      </c>
      <c r="E82" s="11" t="s">
        <v>14</v>
      </c>
      <c r="F82" s="12">
        <v>45000</v>
      </c>
      <c r="G82" s="12">
        <v>108600</v>
      </c>
      <c r="H82" s="11">
        <v>12</v>
      </c>
      <c r="I82" s="1"/>
      <c r="J82" s="1"/>
      <c r="K82" s="1"/>
      <c r="L82" s="1"/>
      <c r="M82" s="1"/>
      <c r="N82" s="1"/>
      <c r="O82" s="1"/>
      <c r="P82" s="1"/>
      <c r="Q82" s="1"/>
    </row>
    <row r="83" ht="15.75">
      <c r="A83" s="22">
        <v>74</v>
      </c>
      <c r="B83" s="11" t="s">
        <v>191</v>
      </c>
      <c r="C83" s="11" t="s">
        <v>192</v>
      </c>
      <c r="D83" s="11" t="s">
        <v>66</v>
      </c>
      <c r="E83" s="11" t="s">
        <v>14</v>
      </c>
      <c r="F83" s="12">
        <v>183400</v>
      </c>
      <c r="G83" s="12">
        <v>0</v>
      </c>
      <c r="H83" s="11">
        <v>15</v>
      </c>
      <c r="I83" s="1"/>
      <c r="J83" s="1"/>
      <c r="K83" s="1"/>
      <c r="L83" s="1"/>
      <c r="M83" s="1"/>
      <c r="N83" s="1"/>
      <c r="O83" s="1"/>
      <c r="P83" s="1"/>
      <c r="Q83" s="1"/>
    </row>
    <row r="84" ht="31.5">
      <c r="A84" s="10"/>
      <c r="B84" s="10"/>
      <c r="C84" s="10"/>
      <c r="D84" s="10"/>
      <c r="E84" s="10"/>
      <c r="F84" s="19">
        <f>SUM(F81:F83)</f>
        <v>523400</v>
      </c>
      <c r="G84" s="24">
        <f>SUM(G81:G83)</f>
        <v>209800</v>
      </c>
      <c r="H84" s="11"/>
      <c r="I84" s="1"/>
      <c r="J84" s="1"/>
      <c r="K84" s="1"/>
      <c r="L84" s="1"/>
      <c r="M84" s="1"/>
      <c r="N84" s="1"/>
      <c r="O84" s="1"/>
      <c r="P84" s="1"/>
      <c r="Q84" s="1"/>
    </row>
    <row r="85" ht="31.5">
      <c r="A85" s="10">
        <v>75</v>
      </c>
      <c r="B85" s="23" t="s">
        <v>193</v>
      </c>
      <c r="C85" s="11" t="s">
        <v>194</v>
      </c>
      <c r="D85" s="11" t="s">
        <v>62</v>
      </c>
      <c r="E85" s="11" t="s">
        <v>14</v>
      </c>
      <c r="F85" s="12">
        <v>176316</v>
      </c>
      <c r="G85" s="12">
        <v>145425.60000000001</v>
      </c>
      <c r="H85" s="11" t="s">
        <v>195</v>
      </c>
      <c r="I85" s="1"/>
      <c r="J85" s="1"/>
      <c r="K85" s="1"/>
      <c r="L85" s="1"/>
      <c r="M85" s="1"/>
      <c r="N85" s="1"/>
      <c r="O85" s="1"/>
      <c r="P85" s="1"/>
      <c r="Q85" s="1"/>
    </row>
    <row r="86" ht="31.5">
      <c r="A86" s="10">
        <v>76</v>
      </c>
      <c r="B86" s="11" t="s">
        <v>193</v>
      </c>
      <c r="C86" s="11" t="s">
        <v>196</v>
      </c>
      <c r="D86" s="11" t="s">
        <v>73</v>
      </c>
      <c r="E86" s="11" t="s">
        <v>14</v>
      </c>
      <c r="F86" s="12">
        <v>715000</v>
      </c>
      <c r="G86" s="12">
        <v>14214.299999999999</v>
      </c>
      <c r="H86" s="11" t="s">
        <v>197</v>
      </c>
      <c r="I86" s="1"/>
      <c r="J86" s="1"/>
      <c r="K86" s="1"/>
      <c r="L86" s="1"/>
      <c r="M86" s="1"/>
      <c r="N86" s="1"/>
      <c r="O86" s="1"/>
      <c r="P86" s="1"/>
      <c r="Q86" s="1"/>
    </row>
    <row r="87" ht="15.75">
      <c r="A87" s="10">
        <v>77</v>
      </c>
      <c r="B87" s="11" t="s">
        <v>193</v>
      </c>
      <c r="C87" s="11" t="s">
        <v>198</v>
      </c>
      <c r="D87" s="11" t="s">
        <v>73</v>
      </c>
      <c r="E87" s="11" t="s">
        <v>14</v>
      </c>
      <c r="F87" s="12">
        <v>1200000</v>
      </c>
      <c r="G87" s="12">
        <v>7849</v>
      </c>
      <c r="H87" s="11" t="s">
        <v>197</v>
      </c>
      <c r="I87" s="1"/>
      <c r="J87" s="1"/>
      <c r="K87" s="1"/>
      <c r="L87" s="1"/>
      <c r="M87" s="1"/>
      <c r="N87" s="1"/>
      <c r="O87" s="1"/>
      <c r="P87" s="1"/>
      <c r="Q87" s="1"/>
    </row>
    <row r="88" ht="31.5">
      <c r="A88" s="10">
        <v>78</v>
      </c>
      <c r="B88" s="11" t="s">
        <v>199</v>
      </c>
      <c r="C88" s="11" t="s">
        <v>200</v>
      </c>
      <c r="D88" s="11" t="s">
        <v>70</v>
      </c>
      <c r="E88" s="11" t="s">
        <v>14</v>
      </c>
      <c r="F88" s="12">
        <v>1200000</v>
      </c>
      <c r="G88" s="12">
        <v>74294.699999999997</v>
      </c>
      <c r="H88" s="11" t="s">
        <v>197</v>
      </c>
      <c r="I88" s="1"/>
      <c r="J88" s="1"/>
      <c r="K88" s="1"/>
      <c r="L88" s="1"/>
      <c r="M88" s="1"/>
      <c r="N88" s="1"/>
      <c r="O88" s="1"/>
      <c r="P88" s="1"/>
      <c r="Q88" s="1"/>
    </row>
    <row r="89" ht="15.75">
      <c r="A89" s="10">
        <v>79</v>
      </c>
      <c r="B89" s="23" t="s">
        <v>193</v>
      </c>
      <c r="C89" s="11" t="s">
        <v>201</v>
      </c>
      <c r="D89" s="11" t="s">
        <v>73</v>
      </c>
      <c r="E89" s="11" t="s">
        <v>14</v>
      </c>
      <c r="F89" s="12">
        <v>1200000</v>
      </c>
      <c r="G89" s="12">
        <v>5294.1999999999998</v>
      </c>
      <c r="H89" s="11" t="s">
        <v>197</v>
      </c>
      <c r="I89" s="1"/>
      <c r="J89" s="1"/>
      <c r="K89" s="1"/>
      <c r="L89" s="1"/>
      <c r="M89" s="1"/>
      <c r="N89" s="1"/>
      <c r="O89" s="1"/>
      <c r="P89" s="1"/>
      <c r="Q89" s="1"/>
    </row>
    <row r="90" ht="31.5">
      <c r="A90" s="10">
        <v>80</v>
      </c>
      <c r="B90" s="23" t="s">
        <v>199</v>
      </c>
      <c r="C90" s="11" t="s">
        <v>198</v>
      </c>
      <c r="D90" s="11" t="s">
        <v>70</v>
      </c>
      <c r="E90" s="11" t="s">
        <v>14</v>
      </c>
      <c r="F90" s="12">
        <v>600000</v>
      </c>
      <c r="G90" s="12">
        <v>0</v>
      </c>
      <c r="H90" s="14" t="s">
        <v>197</v>
      </c>
      <c r="I90" s="1"/>
      <c r="J90" s="1"/>
      <c r="K90" s="1"/>
      <c r="L90" s="1"/>
      <c r="M90" s="1"/>
      <c r="N90" s="1"/>
      <c r="O90" s="1"/>
      <c r="P90" s="1"/>
      <c r="Q90" s="1"/>
    </row>
    <row r="91" ht="31.5">
      <c r="A91" s="25"/>
      <c r="B91" s="26"/>
      <c r="C91" s="26"/>
      <c r="D91" s="26"/>
      <c r="E91" s="27"/>
      <c r="F91" s="19">
        <f>SUM(F85:F90)</f>
        <v>5091316</v>
      </c>
      <c r="G91" s="19">
        <f>SUM(G86:G89)</f>
        <v>101652.2</v>
      </c>
      <c r="H91" s="14"/>
      <c r="I91" s="1"/>
      <c r="J91" s="1"/>
      <c r="K91" s="1"/>
      <c r="L91" s="1"/>
      <c r="M91" s="1"/>
      <c r="N91" s="1"/>
      <c r="O91" s="1"/>
      <c r="P91" s="1"/>
      <c r="Q91" s="1"/>
    </row>
    <row r="92" ht="47.25">
      <c r="A92" s="22">
        <v>81</v>
      </c>
      <c r="B92" s="23" t="s">
        <v>202</v>
      </c>
      <c r="C92" s="11" t="s">
        <v>203</v>
      </c>
      <c r="D92" s="11" t="s">
        <v>204</v>
      </c>
      <c r="E92" s="11" t="s">
        <v>14</v>
      </c>
      <c r="F92" s="12">
        <v>1970000</v>
      </c>
      <c r="G92" s="12">
        <v>2949689.6000000001</v>
      </c>
      <c r="H92" s="11" t="s">
        <v>205</v>
      </c>
      <c r="I92" s="1"/>
      <c r="J92" s="1"/>
      <c r="K92" s="1"/>
      <c r="L92" s="1"/>
      <c r="M92" s="1"/>
      <c r="N92" s="1"/>
      <c r="O92" s="1"/>
      <c r="P92" s="1"/>
      <c r="Q92" s="1"/>
    </row>
    <row r="93" ht="31.5">
      <c r="A93" s="22">
        <v>82</v>
      </c>
      <c r="B93" s="23" t="s">
        <v>206</v>
      </c>
      <c r="C93" s="11" t="s">
        <v>207</v>
      </c>
      <c r="D93" s="11" t="s">
        <v>208</v>
      </c>
      <c r="E93" s="11" t="s">
        <v>14</v>
      </c>
      <c r="F93" s="12">
        <v>5877900</v>
      </c>
      <c r="G93" s="12">
        <v>380000</v>
      </c>
      <c r="H93" s="11" t="s">
        <v>205</v>
      </c>
      <c r="I93" s="1"/>
      <c r="J93" s="1"/>
      <c r="K93" s="1"/>
      <c r="L93" s="1"/>
      <c r="M93" s="1"/>
      <c r="N93" s="1"/>
      <c r="O93" s="1"/>
      <c r="P93" s="1"/>
      <c r="Q93" s="1"/>
    </row>
    <row r="94" ht="31.5">
      <c r="A94" s="22">
        <v>83</v>
      </c>
      <c r="B94" s="23" t="s">
        <v>209</v>
      </c>
      <c r="C94" s="11" t="s">
        <v>210</v>
      </c>
      <c r="D94" s="11" t="s">
        <v>211</v>
      </c>
      <c r="E94" s="11" t="s">
        <v>14</v>
      </c>
      <c r="F94" s="12">
        <v>955900</v>
      </c>
      <c r="G94" s="12">
        <v>590000</v>
      </c>
      <c r="H94" s="11" t="s">
        <v>205</v>
      </c>
      <c r="I94" s="1"/>
      <c r="J94" s="1"/>
      <c r="K94" s="1"/>
      <c r="L94" s="1"/>
      <c r="M94" s="1"/>
      <c r="N94" s="1"/>
      <c r="O94" s="1"/>
      <c r="P94" s="1"/>
      <c r="Q94" s="1"/>
    </row>
    <row r="95" ht="47.25">
      <c r="A95" s="22">
        <v>84</v>
      </c>
      <c r="B95" s="11" t="s">
        <v>212</v>
      </c>
      <c r="C95" s="11" t="s">
        <v>213</v>
      </c>
      <c r="D95" s="11" t="s">
        <v>214</v>
      </c>
      <c r="E95" s="11" t="s">
        <v>14</v>
      </c>
      <c r="F95" s="12">
        <v>9500000</v>
      </c>
      <c r="G95" s="12">
        <f>4926614.7</f>
        <v>4926614.7000000002</v>
      </c>
      <c r="H95" s="11" t="s">
        <v>205</v>
      </c>
      <c r="I95" s="1"/>
      <c r="J95" s="1"/>
      <c r="K95" s="1"/>
      <c r="L95" s="1"/>
      <c r="M95" s="1"/>
      <c r="N95" s="1"/>
      <c r="O95" s="1"/>
      <c r="P95" s="1"/>
      <c r="Q95" s="1"/>
    </row>
    <row r="96" ht="31.5">
      <c r="A96" s="22">
        <v>85</v>
      </c>
      <c r="B96" s="23" t="s">
        <v>215</v>
      </c>
      <c r="C96" s="11" t="s">
        <v>216</v>
      </c>
      <c r="D96" s="11" t="s">
        <v>214</v>
      </c>
      <c r="E96" s="11" t="s">
        <v>14</v>
      </c>
      <c r="F96" s="12">
        <v>8000000</v>
      </c>
      <c r="G96" s="12">
        <v>8811760.4100000001</v>
      </c>
      <c r="H96" s="11" t="s">
        <v>205</v>
      </c>
      <c r="I96" s="1"/>
      <c r="J96" s="1"/>
      <c r="K96" s="1"/>
      <c r="L96" s="1"/>
      <c r="M96" s="1"/>
      <c r="N96" s="1"/>
      <c r="O96" s="1"/>
      <c r="P96" s="1"/>
      <c r="Q96" s="1"/>
    </row>
    <row r="97" ht="15.75">
      <c r="A97" s="22">
        <v>86</v>
      </c>
      <c r="B97" s="23" t="s">
        <v>217</v>
      </c>
      <c r="C97" s="11" t="s">
        <v>218</v>
      </c>
      <c r="D97" s="11" t="s">
        <v>214</v>
      </c>
      <c r="E97" s="11" t="s">
        <v>14</v>
      </c>
      <c r="F97" s="12">
        <v>1100000</v>
      </c>
      <c r="G97" s="12">
        <v>55000</v>
      </c>
      <c r="H97" s="11" t="s">
        <v>205</v>
      </c>
      <c r="I97" s="1"/>
      <c r="J97" s="1"/>
      <c r="K97" s="1"/>
      <c r="L97" s="1"/>
      <c r="M97" s="1"/>
      <c r="N97" s="1"/>
      <c r="O97" s="1"/>
      <c r="P97" s="1"/>
      <c r="Q97" s="1"/>
    </row>
    <row r="98" ht="15.75">
      <c r="A98" s="22">
        <v>87</v>
      </c>
      <c r="B98" s="11" t="s">
        <v>219</v>
      </c>
      <c r="C98" s="11" t="s">
        <v>220</v>
      </c>
      <c r="D98" s="11" t="s">
        <v>208</v>
      </c>
      <c r="E98" s="11" t="s">
        <v>14</v>
      </c>
      <c r="F98" s="12">
        <v>2736248</v>
      </c>
      <c r="G98" s="12">
        <f>900350.4</f>
        <v>900350.40000000002</v>
      </c>
      <c r="H98" s="11" t="s">
        <v>205</v>
      </c>
      <c r="I98" s="1"/>
      <c r="J98" s="1"/>
      <c r="K98" s="1"/>
      <c r="L98" s="1"/>
      <c r="M98" s="1"/>
      <c r="N98" s="1"/>
      <c r="O98" s="1"/>
      <c r="P98" s="1"/>
      <c r="Q98" s="1"/>
    </row>
    <row r="99" ht="31.5">
      <c r="A99" s="10"/>
      <c r="B99" s="10"/>
      <c r="C99" s="10"/>
      <c r="D99" s="10"/>
      <c r="E99" s="10"/>
      <c r="F99" s="19">
        <f>SUM(F92:F98)</f>
        <v>30140048</v>
      </c>
      <c r="G99" s="19">
        <f>SUM(G92:G98)</f>
        <v>18613415.109999999</v>
      </c>
      <c r="H99" s="10" t="s">
        <v>221</v>
      </c>
      <c r="I99" s="1"/>
      <c r="J99" s="1"/>
      <c r="K99" s="1"/>
      <c r="L99" s="1"/>
      <c r="M99" s="1"/>
      <c r="N99" s="1"/>
      <c r="O99" s="1"/>
      <c r="P99" s="1"/>
      <c r="Q99" s="1"/>
    </row>
    <row r="100" ht="31.5">
      <c r="A100" s="22">
        <v>88</v>
      </c>
      <c r="B100" s="11" t="s">
        <v>222</v>
      </c>
      <c r="C100" s="11" t="s">
        <v>223</v>
      </c>
      <c r="D100" s="11" t="s">
        <v>126</v>
      </c>
      <c r="E100" s="11" t="s">
        <v>142</v>
      </c>
      <c r="F100" s="12"/>
      <c r="G100" s="12"/>
      <c r="H100" s="11" t="s">
        <v>224</v>
      </c>
      <c r="I100" s="1"/>
      <c r="J100" s="1"/>
      <c r="K100" s="1"/>
      <c r="L100" s="1"/>
      <c r="M100" s="1"/>
      <c r="N100" s="1"/>
      <c r="O100" s="1"/>
      <c r="P100" s="1"/>
      <c r="Q100" s="1"/>
    </row>
    <row r="101" ht="31.5">
      <c r="A101" s="22">
        <v>89</v>
      </c>
      <c r="B101" s="11" t="s">
        <v>222</v>
      </c>
      <c r="C101" s="11" t="s">
        <v>225</v>
      </c>
      <c r="D101" s="11" t="s">
        <v>126</v>
      </c>
      <c r="E101" s="11" t="s">
        <v>142</v>
      </c>
      <c r="F101" s="12"/>
      <c r="G101" s="12"/>
      <c r="H101" s="11" t="s">
        <v>224</v>
      </c>
      <c r="I101" s="1"/>
      <c r="J101" s="1"/>
      <c r="K101" s="1"/>
      <c r="L101" s="1"/>
      <c r="M101" s="1"/>
      <c r="N101" s="1"/>
      <c r="O101" s="1"/>
      <c r="P101" s="1"/>
      <c r="Q101" s="1"/>
    </row>
    <row r="102" ht="31.5" hidden="1">
      <c r="A102" s="10"/>
      <c r="B102" s="10"/>
      <c r="C102" s="10"/>
      <c r="D102" s="10"/>
      <c r="E102" s="10"/>
      <c r="F102" s="19">
        <f>SUM(F100:F101)</f>
        <v>0</v>
      </c>
      <c r="G102" s="19">
        <f>SUM(G100:G101)</f>
        <v>0</v>
      </c>
      <c r="H102" s="10" t="s">
        <v>221</v>
      </c>
      <c r="I102" s="1"/>
      <c r="J102" s="1"/>
      <c r="K102" s="1"/>
      <c r="L102" s="1"/>
      <c r="M102" s="1"/>
      <c r="N102" s="1"/>
      <c r="O102" s="1"/>
      <c r="P102" s="1"/>
      <c r="Q102" s="1"/>
    </row>
    <row r="103" ht="31.5">
      <c r="A103" s="22">
        <v>90</v>
      </c>
      <c r="B103" s="11" t="s">
        <v>199</v>
      </c>
      <c r="C103" s="11" t="s">
        <v>226</v>
      </c>
      <c r="D103" s="11" t="s">
        <v>73</v>
      </c>
      <c r="E103" s="11" t="s">
        <v>14</v>
      </c>
      <c r="F103" s="12">
        <v>2220</v>
      </c>
      <c r="G103" s="12">
        <v>0</v>
      </c>
      <c r="H103" s="28"/>
      <c r="I103" s="1"/>
      <c r="J103" s="1"/>
      <c r="K103" s="1"/>
      <c r="L103" s="1"/>
      <c r="M103" s="1"/>
      <c r="N103" s="1"/>
      <c r="O103" s="1"/>
      <c r="P103" s="1"/>
      <c r="Q103" s="1"/>
    </row>
    <row r="104" ht="47.25">
      <c r="A104" s="22">
        <v>91</v>
      </c>
      <c r="B104" s="11" t="s">
        <v>199</v>
      </c>
      <c r="C104" s="11" t="s">
        <v>227</v>
      </c>
      <c r="D104" s="11" t="s">
        <v>228</v>
      </c>
      <c r="E104" s="11" t="s">
        <v>14</v>
      </c>
      <c r="F104" s="12">
        <v>3384</v>
      </c>
      <c r="G104" s="12">
        <v>1436.8</v>
      </c>
      <c r="H104" s="28"/>
      <c r="I104" s="1"/>
      <c r="J104" s="1"/>
      <c r="K104" s="1"/>
      <c r="L104" s="1"/>
      <c r="M104" s="1"/>
      <c r="N104" s="1"/>
      <c r="O104" s="1"/>
      <c r="P104" s="1"/>
      <c r="Q104" s="1"/>
    </row>
    <row r="105" ht="47.25">
      <c r="A105" s="22">
        <v>92</v>
      </c>
      <c r="B105" s="11" t="s">
        <v>199</v>
      </c>
      <c r="C105" s="11" t="s">
        <v>229</v>
      </c>
      <c r="D105" s="11" t="s">
        <v>70</v>
      </c>
      <c r="E105" s="11" t="s">
        <v>230</v>
      </c>
      <c r="F105" s="12">
        <v>8456.6000000000004</v>
      </c>
      <c r="G105" s="12">
        <v>8456.6000000000004</v>
      </c>
      <c r="H105" s="28"/>
      <c r="I105" s="1"/>
      <c r="J105" s="1"/>
      <c r="K105" s="1"/>
      <c r="L105" s="1"/>
      <c r="M105" s="1"/>
      <c r="N105" s="1"/>
      <c r="O105" s="1"/>
      <c r="P105" s="1"/>
      <c r="Q105" s="1"/>
    </row>
    <row r="106" ht="47.25">
      <c r="A106" s="22">
        <v>93</v>
      </c>
      <c r="B106" s="11" t="s">
        <v>199</v>
      </c>
      <c r="C106" s="11" t="s">
        <v>231</v>
      </c>
      <c r="D106" s="11" t="s">
        <v>70</v>
      </c>
      <c r="E106" s="11" t="s">
        <v>14</v>
      </c>
      <c r="F106" s="12">
        <v>77709.300000000003</v>
      </c>
      <c r="G106" s="12">
        <v>0</v>
      </c>
      <c r="H106" s="28"/>
      <c r="I106" s="1"/>
      <c r="J106" s="1"/>
      <c r="K106" s="1"/>
      <c r="L106" s="1"/>
      <c r="M106" s="1"/>
      <c r="N106" s="1"/>
      <c r="O106" s="1"/>
      <c r="P106" s="1"/>
      <c r="Q106" s="1"/>
    </row>
    <row r="107" ht="47.25">
      <c r="A107" s="22">
        <v>94</v>
      </c>
      <c r="B107" s="11" t="s">
        <v>232</v>
      </c>
      <c r="C107" s="11" t="s">
        <v>233</v>
      </c>
      <c r="D107" s="11" t="s">
        <v>70</v>
      </c>
      <c r="E107" s="11" t="s">
        <v>14</v>
      </c>
      <c r="F107" s="12">
        <v>188320.89999999999</v>
      </c>
      <c r="G107" s="12">
        <v>105044.5</v>
      </c>
      <c r="H107" s="28"/>
      <c r="I107" s="1"/>
      <c r="J107" s="1"/>
      <c r="K107" s="1"/>
      <c r="L107" s="1"/>
      <c r="M107" s="1"/>
      <c r="N107" s="1"/>
      <c r="O107" s="1"/>
      <c r="P107" s="1"/>
      <c r="Q107" s="1"/>
    </row>
    <row r="108" ht="47.25">
      <c r="A108" s="22">
        <v>95</v>
      </c>
      <c r="B108" s="11" t="s">
        <v>199</v>
      </c>
      <c r="C108" s="11" t="s">
        <v>234</v>
      </c>
      <c r="D108" s="11">
        <v>2024</v>
      </c>
      <c r="E108" s="11" t="s">
        <v>181</v>
      </c>
      <c r="F108" s="12">
        <v>2481.1999999999998</v>
      </c>
      <c r="G108" s="12">
        <v>2481.1999999999998</v>
      </c>
      <c r="H108" s="11"/>
      <c r="I108" s="1"/>
      <c r="J108" s="1"/>
      <c r="K108" s="1"/>
      <c r="L108" s="1"/>
      <c r="M108" s="1"/>
      <c r="N108" s="1"/>
      <c r="O108" s="1"/>
      <c r="P108" s="1"/>
      <c r="Q108" s="1"/>
    </row>
    <row r="109" ht="31.5">
      <c r="A109" s="22">
        <v>96</v>
      </c>
      <c r="B109" s="11" t="s">
        <v>199</v>
      </c>
      <c r="C109" s="11" t="s">
        <v>235</v>
      </c>
      <c r="D109" s="11">
        <v>2024</v>
      </c>
      <c r="E109" s="11" t="s">
        <v>181</v>
      </c>
      <c r="F109" s="12">
        <v>1819</v>
      </c>
      <c r="G109" s="12">
        <v>1819</v>
      </c>
      <c r="H109" s="11"/>
      <c r="I109" s="1"/>
      <c r="J109" s="1"/>
      <c r="K109" s="1"/>
      <c r="L109" s="1"/>
      <c r="M109" s="1"/>
      <c r="N109" s="1"/>
      <c r="O109" s="1"/>
      <c r="P109" s="1"/>
      <c r="Q109" s="1"/>
    </row>
    <row r="110" ht="31.5">
      <c r="A110" s="22">
        <v>97</v>
      </c>
      <c r="B110" s="11" t="s">
        <v>199</v>
      </c>
      <c r="C110" s="11" t="s">
        <v>236</v>
      </c>
      <c r="D110" s="11">
        <v>2024</v>
      </c>
      <c r="E110" s="11" t="s">
        <v>181</v>
      </c>
      <c r="F110" s="12">
        <v>2980.3000000000002</v>
      </c>
      <c r="G110" s="12">
        <v>2980.3000000000002</v>
      </c>
      <c r="H110" s="11"/>
      <c r="I110" s="1"/>
      <c r="J110" s="1"/>
      <c r="K110" s="1"/>
      <c r="L110" s="1"/>
      <c r="M110" s="1"/>
      <c r="N110" s="1"/>
      <c r="O110" s="1"/>
      <c r="P110" s="1"/>
      <c r="Q110" s="1"/>
    </row>
    <row r="111" ht="31.5">
      <c r="A111" s="22">
        <v>98</v>
      </c>
      <c r="B111" s="11" t="s">
        <v>199</v>
      </c>
      <c r="C111" s="11" t="s">
        <v>237</v>
      </c>
      <c r="D111" s="11">
        <v>2024</v>
      </c>
      <c r="E111" s="11" t="s">
        <v>181</v>
      </c>
      <c r="F111" s="12">
        <v>2786.8000000000002</v>
      </c>
      <c r="G111" s="12">
        <v>2786.8000000000002</v>
      </c>
      <c r="H111" s="11"/>
      <c r="I111" s="1"/>
      <c r="J111" s="1"/>
      <c r="K111" s="1"/>
      <c r="L111" s="1"/>
      <c r="M111" s="1"/>
      <c r="N111" s="1"/>
      <c r="O111" s="1"/>
      <c r="P111" s="1"/>
      <c r="Q111" s="1"/>
    </row>
    <row r="112" ht="31.5">
      <c r="A112" s="22">
        <v>99</v>
      </c>
      <c r="B112" s="11" t="s">
        <v>199</v>
      </c>
      <c r="C112" s="11" t="s">
        <v>238</v>
      </c>
      <c r="D112" s="11">
        <v>2024</v>
      </c>
      <c r="E112" s="11" t="s">
        <v>181</v>
      </c>
      <c r="F112" s="12">
        <v>2809</v>
      </c>
      <c r="G112" s="12">
        <v>2809</v>
      </c>
      <c r="H112" s="11"/>
      <c r="I112" s="1"/>
      <c r="J112" s="1"/>
      <c r="K112" s="1"/>
      <c r="L112" s="1"/>
      <c r="M112" s="1"/>
      <c r="N112" s="1"/>
      <c r="O112" s="1"/>
      <c r="P112" s="1"/>
      <c r="Q112" s="1"/>
    </row>
    <row r="113" ht="31.5">
      <c r="A113" s="22">
        <v>100</v>
      </c>
      <c r="B113" s="11" t="s">
        <v>199</v>
      </c>
      <c r="C113" s="11" t="s">
        <v>239</v>
      </c>
      <c r="D113" s="11">
        <v>2024</v>
      </c>
      <c r="E113" s="11" t="s">
        <v>181</v>
      </c>
      <c r="F113" s="12">
        <v>2466.1999999999998</v>
      </c>
      <c r="G113" s="12">
        <v>2466.1999999999998</v>
      </c>
      <c r="H113" s="11"/>
      <c r="I113" s="1"/>
      <c r="J113" s="1"/>
      <c r="K113" s="1"/>
      <c r="L113" s="1"/>
      <c r="M113" s="1"/>
      <c r="N113" s="1"/>
      <c r="O113" s="1"/>
      <c r="P113" s="1"/>
      <c r="Q113" s="1"/>
    </row>
    <row r="114" ht="31.5">
      <c r="A114" s="22">
        <v>101</v>
      </c>
      <c r="B114" s="11" t="s">
        <v>199</v>
      </c>
      <c r="C114" s="11" t="s">
        <v>240</v>
      </c>
      <c r="D114" s="11">
        <v>2024</v>
      </c>
      <c r="E114" s="11" t="s">
        <v>181</v>
      </c>
      <c r="F114" s="12">
        <v>2809</v>
      </c>
      <c r="G114" s="12">
        <v>2809</v>
      </c>
      <c r="H114" s="11"/>
      <c r="I114" s="1"/>
      <c r="J114" s="1"/>
      <c r="K114" s="1"/>
      <c r="L114" s="1"/>
      <c r="M114" s="1"/>
      <c r="N114" s="1"/>
      <c r="O114" s="1"/>
      <c r="P114" s="1"/>
      <c r="Q114" s="1"/>
    </row>
    <row r="115" ht="31.5">
      <c r="A115" s="22">
        <v>102</v>
      </c>
      <c r="B115" s="11" t="s">
        <v>199</v>
      </c>
      <c r="C115" s="11" t="s">
        <v>241</v>
      </c>
      <c r="D115" s="11">
        <v>2024</v>
      </c>
      <c r="E115" s="11" t="s">
        <v>181</v>
      </c>
      <c r="F115" s="12">
        <v>578.89999999999998</v>
      </c>
      <c r="G115" s="12">
        <v>578.89999999999998</v>
      </c>
      <c r="H115" s="11"/>
      <c r="I115" s="1"/>
      <c r="J115" s="1"/>
      <c r="K115" s="1"/>
      <c r="L115" s="1"/>
      <c r="M115" s="1"/>
      <c r="N115" s="1"/>
      <c r="O115" s="1"/>
      <c r="P115" s="1"/>
      <c r="Q115" s="1"/>
    </row>
    <row r="116" ht="31.5">
      <c r="A116" s="22">
        <v>103</v>
      </c>
      <c r="B116" s="11" t="s">
        <v>199</v>
      </c>
      <c r="C116" s="11" t="s">
        <v>238</v>
      </c>
      <c r="D116" s="11">
        <v>2024</v>
      </c>
      <c r="E116" s="11" t="s">
        <v>181</v>
      </c>
      <c r="F116" s="12">
        <v>2776.9000000000001</v>
      </c>
      <c r="G116" s="12">
        <v>2776.9000000000001</v>
      </c>
      <c r="H116" s="11"/>
      <c r="I116" s="1"/>
      <c r="J116" s="1"/>
      <c r="K116" s="1"/>
      <c r="L116" s="1"/>
      <c r="M116" s="1"/>
      <c r="N116" s="1"/>
      <c r="O116" s="1"/>
      <c r="P116" s="1"/>
      <c r="Q116" s="1"/>
    </row>
    <row r="117" ht="31.5">
      <c r="A117" s="22">
        <v>104</v>
      </c>
      <c r="B117" s="11" t="s">
        <v>199</v>
      </c>
      <c r="C117" s="11" t="s">
        <v>242</v>
      </c>
      <c r="D117" s="11">
        <v>2024</v>
      </c>
      <c r="E117" s="11" t="s">
        <v>14</v>
      </c>
      <c r="F117" s="12">
        <v>3157.9000000000001</v>
      </c>
      <c r="G117" s="12">
        <v>0</v>
      </c>
      <c r="H117" s="11"/>
      <c r="I117" s="1"/>
      <c r="J117" s="1"/>
      <c r="K117" s="1"/>
      <c r="L117" s="1"/>
      <c r="M117" s="1"/>
      <c r="N117" s="1"/>
      <c r="O117" s="1"/>
      <c r="P117" s="1"/>
      <c r="Q117" s="1"/>
    </row>
    <row r="118" ht="47.25">
      <c r="A118" s="22">
        <v>105</v>
      </c>
      <c r="B118" s="11" t="s">
        <v>199</v>
      </c>
      <c r="C118" s="11" t="s">
        <v>241</v>
      </c>
      <c r="D118" s="11">
        <v>2024</v>
      </c>
      <c r="E118" s="11" t="s">
        <v>181</v>
      </c>
      <c r="F118" s="12">
        <v>550</v>
      </c>
      <c r="G118" s="12">
        <v>550</v>
      </c>
      <c r="H118" s="11"/>
      <c r="I118" s="1"/>
      <c r="J118" s="1"/>
      <c r="K118" s="1"/>
      <c r="L118" s="1"/>
      <c r="M118" s="1"/>
      <c r="N118" s="1"/>
      <c r="O118" s="1"/>
      <c r="P118" s="1"/>
      <c r="Q118" s="1"/>
    </row>
    <row r="119" ht="47.25">
      <c r="A119" s="22">
        <v>106</v>
      </c>
      <c r="B119" s="11" t="s">
        <v>199</v>
      </c>
      <c r="C119" s="11" t="s">
        <v>243</v>
      </c>
      <c r="D119" s="11">
        <v>2024</v>
      </c>
      <c r="E119" s="11" t="s">
        <v>181</v>
      </c>
      <c r="F119" s="12">
        <v>2562</v>
      </c>
      <c r="G119" s="12">
        <v>2562</v>
      </c>
      <c r="H119" s="11"/>
      <c r="I119" s="1"/>
      <c r="J119" s="1"/>
      <c r="K119" s="1"/>
      <c r="L119" s="1"/>
      <c r="M119" s="1"/>
      <c r="N119" s="1"/>
      <c r="O119" s="1"/>
      <c r="P119" s="1"/>
      <c r="Q119" s="1"/>
    </row>
    <row r="120" ht="31.5">
      <c r="A120" s="22">
        <v>107</v>
      </c>
      <c r="B120" s="11" t="s">
        <v>199</v>
      </c>
      <c r="C120" s="11" t="s">
        <v>244</v>
      </c>
      <c r="D120" s="11" t="s">
        <v>184</v>
      </c>
      <c r="E120" s="11" t="s">
        <v>245</v>
      </c>
      <c r="F120" s="12">
        <v>0</v>
      </c>
      <c r="G120" s="12">
        <v>0</v>
      </c>
      <c r="H120" s="11"/>
      <c r="I120" s="1"/>
      <c r="J120" s="1"/>
      <c r="K120" s="1"/>
      <c r="L120" s="1"/>
      <c r="M120" s="1"/>
      <c r="N120" s="1"/>
      <c r="O120" s="1"/>
      <c r="P120" s="1"/>
      <c r="Q120" s="1"/>
    </row>
    <row r="121" ht="31.5">
      <c r="A121" s="22">
        <v>108</v>
      </c>
      <c r="B121" s="11" t="s">
        <v>232</v>
      </c>
      <c r="C121" s="11" t="s">
        <v>241</v>
      </c>
      <c r="D121" s="11">
        <v>2024</v>
      </c>
      <c r="E121" s="11" t="s">
        <v>181</v>
      </c>
      <c r="F121" s="12">
        <v>1072.9000000000001</v>
      </c>
      <c r="G121" s="12">
        <v>1072.9000000000001</v>
      </c>
      <c r="H121" s="11"/>
      <c r="I121" s="1"/>
      <c r="J121" s="1"/>
      <c r="K121" s="1"/>
      <c r="L121" s="1"/>
      <c r="M121" s="1"/>
      <c r="N121" s="1"/>
      <c r="O121" s="1"/>
      <c r="P121" s="1"/>
      <c r="Q121" s="1"/>
    </row>
    <row r="122" ht="47.25">
      <c r="A122" s="22">
        <v>109</v>
      </c>
      <c r="B122" s="11" t="s">
        <v>232</v>
      </c>
      <c r="C122" s="11" t="s">
        <v>241</v>
      </c>
      <c r="D122" s="11">
        <v>2024</v>
      </c>
      <c r="E122" s="11" t="s">
        <v>14</v>
      </c>
      <c r="F122" s="12">
        <v>1036.8</v>
      </c>
      <c r="G122" s="12">
        <v>686.79999999999995</v>
      </c>
      <c r="H122" s="11"/>
      <c r="I122" s="1"/>
      <c r="J122" s="1"/>
      <c r="K122" s="1"/>
      <c r="L122" s="1"/>
      <c r="M122" s="1"/>
      <c r="N122" s="1"/>
      <c r="O122" s="1"/>
      <c r="P122" s="1"/>
      <c r="Q122" s="1"/>
    </row>
    <row r="123" ht="31.5">
      <c r="A123" s="22">
        <v>110</v>
      </c>
      <c r="B123" s="11" t="s">
        <v>199</v>
      </c>
      <c r="C123" s="11" t="s">
        <v>246</v>
      </c>
      <c r="D123" s="11">
        <v>2024</v>
      </c>
      <c r="E123" s="11" t="s">
        <v>14</v>
      </c>
      <c r="F123" s="12">
        <v>8627.1000000000004</v>
      </c>
      <c r="G123" s="12">
        <v>0</v>
      </c>
      <c r="H123" s="11"/>
      <c r="I123" s="1"/>
      <c r="J123" s="1"/>
      <c r="K123" s="1"/>
      <c r="L123" s="1"/>
      <c r="M123" s="1"/>
      <c r="N123" s="1"/>
      <c r="O123" s="1"/>
      <c r="P123" s="1"/>
      <c r="Q123" s="1"/>
    </row>
    <row r="124" ht="47.25">
      <c r="A124" s="22">
        <v>111</v>
      </c>
      <c r="B124" s="11" t="s">
        <v>199</v>
      </c>
      <c r="C124" s="11" t="s">
        <v>247</v>
      </c>
      <c r="D124" s="11">
        <v>2024</v>
      </c>
      <c r="E124" s="11" t="s">
        <v>14</v>
      </c>
      <c r="F124" s="12">
        <v>1500</v>
      </c>
      <c r="G124" s="12">
        <v>0</v>
      </c>
      <c r="H124" s="11"/>
      <c r="I124" s="1"/>
      <c r="J124" s="1"/>
      <c r="K124" s="1"/>
      <c r="L124" s="1"/>
      <c r="M124" s="1"/>
      <c r="N124" s="1"/>
      <c r="O124" s="1"/>
      <c r="P124" s="1"/>
      <c r="Q124" s="1"/>
    </row>
    <row r="125" ht="63">
      <c r="A125" s="22">
        <v>112</v>
      </c>
      <c r="B125" s="11" t="s">
        <v>199</v>
      </c>
      <c r="C125" s="11" t="s">
        <v>248</v>
      </c>
      <c r="D125" s="11">
        <v>2024</v>
      </c>
      <c r="E125" s="11" t="s">
        <v>181</v>
      </c>
      <c r="F125" s="12">
        <v>680</v>
      </c>
      <c r="G125" s="12">
        <v>680</v>
      </c>
      <c r="H125" s="11"/>
      <c r="I125" s="1"/>
      <c r="J125" s="1"/>
      <c r="K125" s="1"/>
      <c r="L125" s="1"/>
      <c r="M125" s="1"/>
      <c r="N125" s="1"/>
      <c r="O125" s="1"/>
      <c r="P125" s="1"/>
      <c r="Q125" s="1"/>
    </row>
    <row r="126" ht="63">
      <c r="A126" s="22">
        <v>113</v>
      </c>
      <c r="B126" s="11" t="s">
        <v>199</v>
      </c>
      <c r="C126" s="11" t="s">
        <v>249</v>
      </c>
      <c r="D126" s="11">
        <v>2024</v>
      </c>
      <c r="E126" s="11" t="s">
        <v>181</v>
      </c>
      <c r="F126" s="12">
        <v>842.10000000000002</v>
      </c>
      <c r="G126" s="12">
        <v>842.10000000000002</v>
      </c>
      <c r="H126" s="11"/>
      <c r="I126" s="1"/>
      <c r="J126" s="1"/>
      <c r="K126" s="1"/>
      <c r="L126" s="1"/>
      <c r="M126" s="1"/>
      <c r="N126" s="1"/>
      <c r="O126" s="1"/>
      <c r="P126" s="1"/>
      <c r="Q126" s="1"/>
    </row>
    <row r="127" ht="63">
      <c r="A127" s="22">
        <v>114</v>
      </c>
      <c r="B127" s="11" t="s">
        <v>199</v>
      </c>
      <c r="C127" s="11" t="s">
        <v>250</v>
      </c>
      <c r="D127" s="11">
        <v>2024</v>
      </c>
      <c r="E127" s="11" t="s">
        <v>14</v>
      </c>
      <c r="F127" s="12">
        <v>15822.1</v>
      </c>
      <c r="G127" s="12">
        <v>8249</v>
      </c>
      <c r="H127" s="11"/>
      <c r="I127" s="1"/>
      <c r="J127" s="1"/>
      <c r="K127" s="1"/>
      <c r="L127" s="1"/>
      <c r="M127" s="1"/>
      <c r="N127" s="1"/>
      <c r="O127" s="1"/>
      <c r="P127" s="1"/>
      <c r="Q127" s="1"/>
    </row>
    <row r="128" ht="47.25">
      <c r="A128" s="22">
        <v>115</v>
      </c>
      <c r="B128" s="11" t="s">
        <v>199</v>
      </c>
      <c r="C128" s="11" t="s">
        <v>251</v>
      </c>
      <c r="D128" s="11">
        <v>2024</v>
      </c>
      <c r="E128" s="11" t="s">
        <v>230</v>
      </c>
      <c r="F128" s="12">
        <v>169</v>
      </c>
      <c r="G128" s="12">
        <v>169</v>
      </c>
      <c r="H128" s="11"/>
      <c r="I128" s="1"/>
      <c r="J128" s="1"/>
      <c r="K128" s="1"/>
      <c r="L128" s="1"/>
      <c r="M128" s="1"/>
      <c r="N128" s="1"/>
      <c r="O128" s="1"/>
      <c r="P128" s="1"/>
      <c r="Q128" s="1"/>
    </row>
    <row r="129" ht="47.25">
      <c r="A129" s="22">
        <v>116</v>
      </c>
      <c r="B129" s="11" t="s">
        <v>199</v>
      </c>
      <c r="C129" s="11" t="s">
        <v>252</v>
      </c>
      <c r="D129" s="11">
        <v>2024</v>
      </c>
      <c r="E129" s="11" t="s">
        <v>14</v>
      </c>
      <c r="F129" s="12">
        <v>2500</v>
      </c>
      <c r="G129" s="12">
        <v>1082.8</v>
      </c>
      <c r="H129" s="11"/>
      <c r="I129" s="1"/>
      <c r="J129" s="1"/>
      <c r="K129" s="1"/>
      <c r="L129" s="1"/>
      <c r="M129" s="1"/>
      <c r="N129" s="1"/>
      <c r="O129" s="1"/>
      <c r="P129" s="1"/>
      <c r="Q129" s="1"/>
    </row>
    <row r="130" ht="31.5">
      <c r="A130" s="22">
        <v>117</v>
      </c>
      <c r="B130" s="11" t="s">
        <v>199</v>
      </c>
      <c r="C130" s="11" t="s">
        <v>253</v>
      </c>
      <c r="D130" s="11">
        <v>2024</v>
      </c>
      <c r="E130" s="11" t="s">
        <v>181</v>
      </c>
      <c r="F130" s="12">
        <v>320</v>
      </c>
      <c r="G130" s="12">
        <v>320</v>
      </c>
      <c r="H130" s="11"/>
      <c r="I130" s="1"/>
      <c r="J130" s="1"/>
      <c r="K130" s="1"/>
      <c r="L130" s="1"/>
      <c r="M130" s="1"/>
      <c r="N130" s="1"/>
      <c r="O130" s="1"/>
      <c r="P130" s="1"/>
      <c r="Q130" s="1"/>
    </row>
    <row r="131" ht="31.5">
      <c r="A131" s="22">
        <v>118</v>
      </c>
      <c r="B131" s="11" t="s">
        <v>199</v>
      </c>
      <c r="C131" s="11" t="s">
        <v>254</v>
      </c>
      <c r="D131" s="11">
        <v>2024</v>
      </c>
      <c r="E131" s="11" t="s">
        <v>181</v>
      </c>
      <c r="F131" s="12">
        <v>1524.7</v>
      </c>
      <c r="G131" s="12">
        <v>1524.7</v>
      </c>
      <c r="H131" s="11"/>
      <c r="I131" s="1"/>
      <c r="J131" s="1"/>
      <c r="K131" s="1"/>
      <c r="L131" s="1"/>
      <c r="M131" s="1"/>
      <c r="N131" s="1"/>
      <c r="O131" s="1"/>
      <c r="P131" s="1"/>
      <c r="Q131" s="1"/>
    </row>
    <row r="132" ht="47.25">
      <c r="A132" s="22">
        <v>119</v>
      </c>
      <c r="B132" s="11" t="s">
        <v>199</v>
      </c>
      <c r="C132" s="11" t="s">
        <v>255</v>
      </c>
      <c r="D132" s="11">
        <v>2024</v>
      </c>
      <c r="E132" s="11" t="s">
        <v>181</v>
      </c>
      <c r="F132" s="12">
        <v>1087.9000000000001</v>
      </c>
      <c r="G132" s="12">
        <v>1087.9000000000001</v>
      </c>
      <c r="H132" s="11"/>
      <c r="I132" s="1"/>
      <c r="J132" s="1"/>
      <c r="K132" s="1"/>
      <c r="L132" s="1"/>
      <c r="M132" s="1"/>
      <c r="N132" s="1"/>
      <c r="O132" s="1"/>
      <c r="P132" s="1"/>
      <c r="Q132" s="1"/>
    </row>
    <row r="133" ht="63">
      <c r="A133" s="22">
        <v>120</v>
      </c>
      <c r="B133" s="11" t="s">
        <v>199</v>
      </c>
      <c r="C133" s="11" t="s">
        <v>256</v>
      </c>
      <c r="D133" s="11">
        <v>2024</v>
      </c>
      <c r="E133" s="11" t="s">
        <v>14</v>
      </c>
      <c r="F133" s="12">
        <v>5256.3000000000002</v>
      </c>
      <c r="G133" s="12">
        <v>0</v>
      </c>
      <c r="H133" s="11"/>
      <c r="I133" s="1"/>
      <c r="J133" s="1"/>
      <c r="K133" s="1"/>
      <c r="L133" s="1"/>
      <c r="M133" s="1"/>
      <c r="N133" s="1"/>
      <c r="O133" s="1"/>
      <c r="P133" s="1"/>
      <c r="Q133" s="1"/>
    </row>
    <row r="134" ht="47.25">
      <c r="A134" s="22">
        <v>121</v>
      </c>
      <c r="B134" s="11" t="s">
        <v>199</v>
      </c>
      <c r="C134" s="11" t="s">
        <v>257</v>
      </c>
      <c r="D134" s="11">
        <v>2024</v>
      </c>
      <c r="E134" s="11" t="s">
        <v>14</v>
      </c>
      <c r="F134" s="12">
        <v>125</v>
      </c>
      <c r="G134" s="12">
        <v>0</v>
      </c>
      <c r="H134" s="11"/>
      <c r="I134" s="1"/>
      <c r="J134" s="1"/>
      <c r="K134" s="1"/>
      <c r="L134" s="1"/>
      <c r="M134" s="1"/>
      <c r="N134" s="1"/>
      <c r="O134" s="1"/>
      <c r="P134" s="1"/>
      <c r="Q134" s="1"/>
    </row>
    <row r="135" ht="47.25" hidden="1">
      <c r="A135" s="10"/>
      <c r="B135" s="10"/>
      <c r="C135" s="10"/>
      <c r="D135" s="10"/>
      <c r="E135" s="10"/>
      <c r="F135" s="19">
        <f>SUM(F103:F134)</f>
        <v>348431.90000000002</v>
      </c>
      <c r="G135" s="19">
        <f>SUM(G103:G134)</f>
        <v>155272.39999999997</v>
      </c>
      <c r="H135" s="10" t="s">
        <v>221</v>
      </c>
      <c r="I135" s="1"/>
      <c r="J135" s="1"/>
      <c r="K135" s="1"/>
      <c r="L135" s="1"/>
      <c r="M135" s="1"/>
      <c r="N135" s="1"/>
      <c r="O135" s="1"/>
      <c r="P135" s="1"/>
      <c r="Q135" s="1"/>
    </row>
    <row r="136" ht="47.25">
      <c r="A136" s="25"/>
      <c r="B136" s="26"/>
      <c r="C136" s="26"/>
      <c r="D136" s="26"/>
      <c r="E136" s="27"/>
      <c r="F136" s="19">
        <f>SUM(F103:F134)</f>
        <v>348431.90000000002</v>
      </c>
      <c r="G136" s="19">
        <f>SUM(G103:G134)</f>
        <v>155272.39999999997</v>
      </c>
      <c r="H136" s="10"/>
      <c r="I136" s="1"/>
      <c r="J136" s="1"/>
      <c r="K136" s="1"/>
      <c r="L136" s="1"/>
      <c r="M136" s="1"/>
      <c r="N136" s="1"/>
      <c r="O136" s="1"/>
      <c r="P136" s="1"/>
      <c r="Q136" s="1"/>
    </row>
    <row r="137" ht="47.25">
      <c r="A137" s="22">
        <v>122</v>
      </c>
      <c r="B137" s="11" t="s">
        <v>258</v>
      </c>
      <c r="C137" s="11" t="s">
        <v>259</v>
      </c>
      <c r="D137" s="11">
        <v>2024</v>
      </c>
      <c r="E137" s="11" t="s">
        <v>260</v>
      </c>
      <c r="F137" s="29">
        <v>8770</v>
      </c>
      <c r="G137" s="30" t="s">
        <v>261</v>
      </c>
      <c r="H137" s="11"/>
      <c r="I137" s="1"/>
      <c r="J137" s="1"/>
      <c r="K137" s="1"/>
      <c r="L137" s="1"/>
      <c r="M137" s="1"/>
      <c r="N137" s="1"/>
      <c r="O137" s="1"/>
      <c r="P137" s="1"/>
      <c r="Q137" s="1"/>
    </row>
    <row r="138" ht="31.5">
      <c r="A138" s="22">
        <v>123</v>
      </c>
      <c r="B138" s="11" t="s">
        <v>258</v>
      </c>
      <c r="C138" s="11" t="s">
        <v>262</v>
      </c>
      <c r="D138" s="11">
        <v>2024</v>
      </c>
      <c r="E138" s="11" t="s">
        <v>14</v>
      </c>
      <c r="F138" s="29">
        <v>8301.2999999999993</v>
      </c>
      <c r="G138" s="12">
        <v>0</v>
      </c>
      <c r="H138" s="11"/>
      <c r="I138" s="1"/>
      <c r="J138" s="1"/>
      <c r="K138" s="1"/>
      <c r="L138" s="1"/>
      <c r="M138" s="1"/>
      <c r="N138" s="1"/>
      <c r="O138" s="1"/>
      <c r="P138" s="1"/>
      <c r="Q138" s="1"/>
    </row>
    <row r="139" ht="31.5">
      <c r="A139" s="22">
        <v>124</v>
      </c>
      <c r="B139" s="11" t="s">
        <v>258</v>
      </c>
      <c r="C139" s="11" t="s">
        <v>263</v>
      </c>
      <c r="D139" s="11">
        <v>2024</v>
      </c>
      <c r="E139" s="11" t="s">
        <v>260</v>
      </c>
      <c r="F139" s="30">
        <v>711</v>
      </c>
      <c r="G139" s="12">
        <v>696.15999999999997</v>
      </c>
      <c r="H139" s="11"/>
      <c r="I139" s="1"/>
      <c r="J139" s="1"/>
      <c r="K139" s="1"/>
      <c r="L139" s="1"/>
      <c r="M139" s="1"/>
      <c r="N139" s="1"/>
      <c r="O139" s="1"/>
      <c r="P139" s="1"/>
      <c r="Q139" s="1"/>
    </row>
    <row r="140" ht="31.5">
      <c r="A140" s="22">
        <v>125</v>
      </c>
      <c r="B140" s="11" t="s">
        <v>258</v>
      </c>
      <c r="C140" s="11" t="s">
        <v>264</v>
      </c>
      <c r="D140" s="11">
        <v>2024</v>
      </c>
      <c r="E140" s="11" t="s">
        <v>14</v>
      </c>
      <c r="F140" s="30">
        <v>600</v>
      </c>
      <c r="G140" s="12">
        <v>0</v>
      </c>
      <c r="H140" s="11"/>
      <c r="I140" s="1"/>
      <c r="J140" s="1"/>
      <c r="K140" s="1"/>
      <c r="L140" s="1"/>
      <c r="M140" s="1"/>
      <c r="N140" s="1"/>
      <c r="O140" s="1"/>
      <c r="P140" s="1"/>
      <c r="Q140" s="1"/>
    </row>
    <row r="141" ht="31.5">
      <c r="A141" s="22">
        <v>126</v>
      </c>
      <c r="B141" s="11" t="s">
        <v>199</v>
      </c>
      <c r="C141" s="11" t="s">
        <v>265</v>
      </c>
      <c r="D141" s="11">
        <v>2024</v>
      </c>
      <c r="E141" s="11" t="s">
        <v>260</v>
      </c>
      <c r="F141" s="30">
        <v>685.79999999999995</v>
      </c>
      <c r="G141" s="12">
        <v>685.79999999999995</v>
      </c>
      <c r="H141" s="11"/>
      <c r="I141" s="1"/>
      <c r="J141" s="1"/>
      <c r="K141" s="1"/>
      <c r="L141" s="1"/>
      <c r="M141" s="1"/>
      <c r="N141" s="1"/>
      <c r="O141" s="1"/>
      <c r="P141" s="1"/>
      <c r="Q141" s="1"/>
    </row>
    <row r="142" ht="31.5">
      <c r="A142" s="22">
        <v>127</v>
      </c>
      <c r="B142" s="11" t="s">
        <v>199</v>
      </c>
      <c r="C142" s="11" t="s">
        <v>266</v>
      </c>
      <c r="D142" s="11">
        <v>2024</v>
      </c>
      <c r="E142" s="11" t="s">
        <v>267</v>
      </c>
      <c r="F142" s="12">
        <v>6800</v>
      </c>
      <c r="G142" s="12">
        <v>0</v>
      </c>
      <c r="H142" s="11" t="s">
        <v>268</v>
      </c>
      <c r="I142" s="1"/>
      <c r="J142" s="1"/>
      <c r="K142" s="1"/>
      <c r="L142" s="1"/>
      <c r="M142" s="1"/>
      <c r="N142" s="1"/>
      <c r="O142" s="1"/>
      <c r="P142" s="1"/>
      <c r="Q142" s="1"/>
    </row>
    <row r="143" ht="31.5">
      <c r="A143" s="22">
        <v>128</v>
      </c>
      <c r="B143" s="11" t="s">
        <v>269</v>
      </c>
      <c r="C143" s="11" t="s">
        <v>270</v>
      </c>
      <c r="D143" s="11">
        <v>2024</v>
      </c>
      <c r="E143" s="11" t="s">
        <v>260</v>
      </c>
      <c r="F143" s="12">
        <v>2000</v>
      </c>
      <c r="G143" s="12">
        <v>2000</v>
      </c>
      <c r="H143" s="11"/>
      <c r="I143" s="1"/>
      <c r="J143" s="1"/>
      <c r="K143" s="1"/>
      <c r="L143" s="1"/>
      <c r="M143" s="1"/>
      <c r="N143" s="1"/>
      <c r="O143" s="1"/>
      <c r="P143" s="1"/>
      <c r="Q143" s="1"/>
    </row>
    <row r="144" ht="31.5">
      <c r="A144" s="22">
        <v>129</v>
      </c>
      <c r="B144" s="11" t="s">
        <v>269</v>
      </c>
      <c r="C144" s="11" t="s">
        <v>271</v>
      </c>
      <c r="D144" s="11">
        <v>2024</v>
      </c>
      <c r="E144" s="11" t="s">
        <v>260</v>
      </c>
      <c r="F144" s="12">
        <v>3680</v>
      </c>
      <c r="G144" s="12">
        <v>2174.5999999999999</v>
      </c>
      <c r="H144" s="11"/>
      <c r="I144" s="1"/>
      <c r="J144" s="1"/>
      <c r="K144" s="1"/>
      <c r="L144" s="1"/>
      <c r="M144" s="1"/>
      <c r="N144" s="1"/>
      <c r="O144" s="1"/>
      <c r="P144" s="1"/>
      <c r="Q144" s="1"/>
    </row>
    <row r="145" ht="63">
      <c r="A145" s="22">
        <v>130</v>
      </c>
      <c r="B145" s="11" t="s">
        <v>269</v>
      </c>
      <c r="C145" s="11" t="s">
        <v>272</v>
      </c>
      <c r="D145" s="11">
        <v>2024</v>
      </c>
      <c r="E145" s="11" t="s">
        <v>260</v>
      </c>
      <c r="F145" s="12">
        <v>2000</v>
      </c>
      <c r="G145" s="12">
        <v>1677.3</v>
      </c>
      <c r="H145" s="11"/>
      <c r="I145" s="1"/>
      <c r="J145" s="1"/>
      <c r="K145" s="1"/>
      <c r="L145" s="1"/>
      <c r="M145" s="1"/>
      <c r="N145" s="1"/>
      <c r="O145" s="1"/>
      <c r="P145" s="1"/>
      <c r="Q145" s="1"/>
    </row>
    <row r="146" ht="47.25">
      <c r="A146" s="22">
        <v>131</v>
      </c>
      <c r="B146" s="11" t="s">
        <v>269</v>
      </c>
      <c r="C146" s="11" t="s">
        <v>273</v>
      </c>
      <c r="D146" s="11">
        <v>2024</v>
      </c>
      <c r="E146" s="11" t="s">
        <v>260</v>
      </c>
      <c r="F146" s="12">
        <v>1000</v>
      </c>
      <c r="G146" s="12">
        <v>784.5</v>
      </c>
      <c r="H146" s="11"/>
      <c r="I146" s="1"/>
      <c r="J146" s="1"/>
      <c r="K146" s="1"/>
      <c r="L146" s="1"/>
      <c r="M146" s="1"/>
      <c r="N146" s="1"/>
      <c r="O146" s="1"/>
      <c r="P146" s="1"/>
      <c r="Q146" s="1"/>
    </row>
    <row r="147" ht="31.5">
      <c r="A147" s="22">
        <v>132</v>
      </c>
      <c r="B147" s="11" t="s">
        <v>274</v>
      </c>
      <c r="C147" s="11" t="s">
        <v>275</v>
      </c>
      <c r="D147" s="11">
        <v>2024</v>
      </c>
      <c r="E147" s="11" t="s">
        <v>14</v>
      </c>
      <c r="F147" s="12">
        <v>700</v>
      </c>
      <c r="G147" s="12">
        <v>0</v>
      </c>
      <c r="H147" s="11"/>
      <c r="I147" s="1"/>
      <c r="J147" s="1"/>
      <c r="K147" s="1"/>
      <c r="L147" s="1"/>
      <c r="M147" s="1"/>
      <c r="N147" s="1"/>
      <c r="O147" s="1"/>
      <c r="P147" s="1"/>
      <c r="Q147" s="1"/>
    </row>
    <row r="148" ht="47.25">
      <c r="A148" s="22">
        <v>133</v>
      </c>
      <c r="B148" s="11" t="s">
        <v>274</v>
      </c>
      <c r="C148" s="11" t="s">
        <v>276</v>
      </c>
      <c r="D148" s="11">
        <v>2024</v>
      </c>
      <c r="E148" s="11" t="s">
        <v>14</v>
      </c>
      <c r="F148" s="12">
        <v>700</v>
      </c>
      <c r="G148" s="12">
        <v>0</v>
      </c>
      <c r="H148" s="11"/>
      <c r="I148" s="1"/>
      <c r="J148" s="1"/>
      <c r="K148" s="1"/>
      <c r="L148" s="1"/>
      <c r="M148" s="1"/>
      <c r="N148" s="1"/>
      <c r="O148" s="1"/>
      <c r="P148" s="1"/>
      <c r="Q148" s="1"/>
    </row>
    <row r="149" ht="47.25">
      <c r="A149" s="22">
        <v>134</v>
      </c>
      <c r="B149" s="11" t="s">
        <v>199</v>
      </c>
      <c r="C149" s="11" t="s">
        <v>277</v>
      </c>
      <c r="D149" s="11">
        <v>2024</v>
      </c>
      <c r="E149" s="11" t="s">
        <v>260</v>
      </c>
      <c r="F149" s="12">
        <v>898.77999999999997</v>
      </c>
      <c r="G149" s="12">
        <v>898.79999999999995</v>
      </c>
      <c r="H149" s="11"/>
      <c r="I149" s="1"/>
      <c r="J149" s="1"/>
      <c r="K149" s="1"/>
      <c r="L149" s="1"/>
      <c r="M149" s="1"/>
      <c r="N149" s="1"/>
      <c r="O149" s="1"/>
      <c r="P149" s="1"/>
      <c r="Q149" s="1"/>
    </row>
    <row r="150" ht="31.5">
      <c r="A150" s="22">
        <v>135</v>
      </c>
      <c r="B150" s="11" t="s">
        <v>278</v>
      </c>
      <c r="C150" s="11" t="s">
        <v>279</v>
      </c>
      <c r="D150" s="11">
        <v>2024</v>
      </c>
      <c r="E150" s="11" t="s">
        <v>260</v>
      </c>
      <c r="F150" s="12">
        <v>27170</v>
      </c>
      <c r="G150" s="12">
        <v>27170</v>
      </c>
      <c r="H150" s="11"/>
      <c r="I150" s="1"/>
      <c r="J150" s="1"/>
      <c r="K150" s="1"/>
      <c r="L150" s="1"/>
      <c r="M150" s="1"/>
      <c r="N150" s="1"/>
      <c r="O150" s="1"/>
      <c r="P150" s="1"/>
      <c r="Q150" s="1"/>
    </row>
    <row r="151" ht="31.5">
      <c r="A151" s="22">
        <v>136</v>
      </c>
      <c r="B151" s="11" t="s">
        <v>278</v>
      </c>
      <c r="C151" s="11" t="s">
        <v>280</v>
      </c>
      <c r="D151" s="11">
        <v>2024</v>
      </c>
      <c r="E151" s="11" t="s">
        <v>14</v>
      </c>
      <c r="F151" s="12">
        <v>1700</v>
      </c>
      <c r="G151" s="12"/>
      <c r="H151" s="11"/>
      <c r="I151" s="1"/>
      <c r="J151" s="1"/>
      <c r="K151" s="1"/>
      <c r="L151" s="1"/>
      <c r="M151" s="1"/>
      <c r="N151" s="1"/>
      <c r="O151" s="1"/>
      <c r="P151" s="1"/>
      <c r="Q151" s="1"/>
    </row>
    <row r="152" ht="31.5">
      <c r="A152" s="22">
        <v>137</v>
      </c>
      <c r="B152" s="11" t="s">
        <v>199</v>
      </c>
      <c r="C152" s="11" t="s">
        <v>281</v>
      </c>
      <c r="D152" s="11">
        <v>2024</v>
      </c>
      <c r="E152" s="11" t="s">
        <v>267</v>
      </c>
      <c r="F152" s="12">
        <v>505</v>
      </c>
      <c r="G152" s="12">
        <v>0</v>
      </c>
      <c r="H152" s="11" t="s">
        <v>268</v>
      </c>
      <c r="I152" s="1"/>
      <c r="J152" s="1"/>
      <c r="K152" s="1"/>
      <c r="L152" s="1"/>
      <c r="M152" s="1"/>
      <c r="N152" s="1"/>
      <c r="O152" s="1"/>
      <c r="P152" s="1"/>
      <c r="Q152" s="1"/>
    </row>
    <row r="153" ht="31.5">
      <c r="A153" s="22">
        <v>138</v>
      </c>
      <c r="B153" s="11" t="s">
        <v>199</v>
      </c>
      <c r="C153" s="11" t="s">
        <v>282</v>
      </c>
      <c r="D153" s="11">
        <v>2024</v>
      </c>
      <c r="E153" s="11" t="s">
        <v>267</v>
      </c>
      <c r="F153" s="12">
        <v>15000</v>
      </c>
      <c r="G153" s="12">
        <v>0</v>
      </c>
      <c r="H153" s="11" t="s">
        <v>268</v>
      </c>
      <c r="I153" s="1"/>
      <c r="J153" s="1"/>
      <c r="K153" s="1"/>
      <c r="L153" s="1"/>
      <c r="M153" s="1"/>
      <c r="N153" s="1"/>
      <c r="O153" s="1"/>
      <c r="P153" s="1"/>
      <c r="Q153" s="1"/>
    </row>
    <row r="154" ht="31.5">
      <c r="A154" s="22">
        <v>139</v>
      </c>
      <c r="B154" s="11" t="s">
        <v>199</v>
      </c>
      <c r="C154" s="11" t="s">
        <v>283</v>
      </c>
      <c r="D154" s="11">
        <v>2024</v>
      </c>
      <c r="E154" s="11" t="s">
        <v>267</v>
      </c>
      <c r="F154" s="12">
        <v>69000</v>
      </c>
      <c r="G154" s="12">
        <v>0</v>
      </c>
      <c r="H154" s="11" t="s">
        <v>284</v>
      </c>
      <c r="I154" s="1"/>
      <c r="J154" s="1"/>
      <c r="K154" s="1"/>
      <c r="L154" s="1"/>
      <c r="M154" s="1"/>
      <c r="N154" s="1"/>
      <c r="O154" s="1"/>
      <c r="P154" s="1"/>
      <c r="Q154" s="1"/>
    </row>
    <row r="155" ht="31.5">
      <c r="A155" s="22">
        <v>140</v>
      </c>
      <c r="B155" s="11" t="s">
        <v>199</v>
      </c>
      <c r="C155" s="11" t="s">
        <v>285</v>
      </c>
      <c r="D155" s="11">
        <v>2024</v>
      </c>
      <c r="E155" s="11" t="s">
        <v>260</v>
      </c>
      <c r="F155" s="12">
        <v>14396</v>
      </c>
      <c r="G155" s="12">
        <v>2148.5999999999999</v>
      </c>
      <c r="H155" s="11"/>
      <c r="I155" s="1"/>
      <c r="J155" s="1"/>
      <c r="K155" s="1"/>
      <c r="L155" s="1"/>
      <c r="M155" s="1"/>
      <c r="N155" s="1"/>
      <c r="O155" s="1"/>
      <c r="P155" s="1"/>
      <c r="Q155" s="1"/>
    </row>
    <row r="156" ht="31.5">
      <c r="A156" s="22">
        <v>141</v>
      </c>
      <c r="B156" s="11" t="s">
        <v>274</v>
      </c>
      <c r="C156" s="11" t="s">
        <v>286</v>
      </c>
      <c r="D156" s="11">
        <v>2024</v>
      </c>
      <c r="E156" s="11" t="s">
        <v>260</v>
      </c>
      <c r="F156" s="12">
        <v>4200</v>
      </c>
      <c r="G156" s="12">
        <v>12377</v>
      </c>
      <c r="H156" s="11"/>
      <c r="I156" s="1"/>
      <c r="J156" s="1"/>
      <c r="K156" s="1"/>
      <c r="L156" s="1"/>
      <c r="M156" s="1"/>
      <c r="N156" s="1"/>
      <c r="O156" s="1"/>
      <c r="P156" s="1"/>
      <c r="Q156" s="1"/>
    </row>
    <row r="157" ht="31.5">
      <c r="A157" s="22">
        <v>142</v>
      </c>
      <c r="B157" s="11" t="s">
        <v>278</v>
      </c>
      <c r="C157" s="11" t="s">
        <v>287</v>
      </c>
      <c r="D157" s="11">
        <v>2024</v>
      </c>
      <c r="E157" s="11" t="s">
        <v>260</v>
      </c>
      <c r="F157" s="12">
        <v>500</v>
      </c>
      <c r="G157" s="12">
        <v>4193.6999999999998</v>
      </c>
      <c r="H157" s="11"/>
      <c r="I157" s="1"/>
      <c r="J157" s="1"/>
      <c r="K157" s="1"/>
      <c r="L157" s="1"/>
      <c r="M157" s="1"/>
      <c r="N157" s="1"/>
      <c r="O157" s="1"/>
      <c r="P157" s="1"/>
      <c r="Q157" s="1"/>
    </row>
    <row r="158" ht="31.5">
      <c r="A158" s="22">
        <v>143</v>
      </c>
      <c r="B158" s="11" t="s">
        <v>288</v>
      </c>
      <c r="C158" s="11" t="s">
        <v>289</v>
      </c>
      <c r="D158" s="11">
        <v>2024</v>
      </c>
      <c r="E158" s="11" t="s">
        <v>260</v>
      </c>
      <c r="F158" s="12">
        <v>2000</v>
      </c>
      <c r="G158" s="12">
        <v>500</v>
      </c>
      <c r="H158" s="11"/>
      <c r="I158" s="1"/>
      <c r="J158" s="1"/>
      <c r="K158" s="1"/>
      <c r="L158" s="1"/>
      <c r="M158" s="1"/>
      <c r="N158" s="1"/>
      <c r="O158" s="1"/>
      <c r="P158" s="1"/>
      <c r="Q158" s="1"/>
    </row>
    <row r="159" ht="31.5">
      <c r="A159" s="22">
        <v>144</v>
      </c>
      <c r="B159" s="11" t="s">
        <v>258</v>
      </c>
      <c r="C159" s="11" t="s">
        <v>290</v>
      </c>
      <c r="D159" s="11">
        <v>2024</v>
      </c>
      <c r="E159" s="11" t="s">
        <v>260</v>
      </c>
      <c r="F159" s="12">
        <v>3500</v>
      </c>
      <c r="G159" s="12">
        <v>2000</v>
      </c>
      <c r="H159" s="11"/>
      <c r="I159" s="1"/>
      <c r="J159" s="1"/>
      <c r="K159" s="1"/>
      <c r="L159" s="1"/>
      <c r="M159" s="1"/>
      <c r="N159" s="1"/>
      <c r="O159" s="1"/>
      <c r="P159" s="1"/>
      <c r="Q159" s="1"/>
    </row>
    <row r="160" ht="63">
      <c r="A160" s="22">
        <v>145</v>
      </c>
      <c r="B160" s="11" t="s">
        <v>258</v>
      </c>
      <c r="C160" s="11" t="s">
        <v>291</v>
      </c>
      <c r="D160" s="11">
        <v>2024</v>
      </c>
      <c r="E160" s="11" t="s">
        <v>260</v>
      </c>
      <c r="F160" s="12">
        <v>1698.7</v>
      </c>
      <c r="G160" s="12">
        <v>3500</v>
      </c>
      <c r="H160" s="11"/>
      <c r="I160" s="1"/>
      <c r="J160" s="1"/>
      <c r="K160" s="1"/>
      <c r="L160" s="1"/>
      <c r="M160" s="1"/>
      <c r="N160" s="1"/>
      <c r="O160" s="1"/>
      <c r="P160" s="1"/>
      <c r="Q160" s="1"/>
    </row>
    <row r="161" ht="47.25">
      <c r="A161" s="22">
        <v>146</v>
      </c>
      <c r="B161" s="11" t="s">
        <v>258</v>
      </c>
      <c r="C161" s="11" t="s">
        <v>292</v>
      </c>
      <c r="D161" s="11">
        <v>2024</v>
      </c>
      <c r="E161" s="11" t="s">
        <v>260</v>
      </c>
      <c r="F161" s="12">
        <v>400</v>
      </c>
      <c r="G161" s="12">
        <v>1613.8</v>
      </c>
      <c r="H161" s="11"/>
      <c r="I161" s="1"/>
      <c r="J161" s="1"/>
      <c r="K161" s="1"/>
      <c r="L161" s="1"/>
      <c r="M161" s="1"/>
      <c r="N161" s="1"/>
      <c r="O161" s="1"/>
      <c r="P161" s="1"/>
      <c r="Q161" s="1"/>
    </row>
    <row r="162" ht="47.25">
      <c r="A162" s="22">
        <v>147</v>
      </c>
      <c r="B162" s="11" t="s">
        <v>293</v>
      </c>
      <c r="C162" s="11" t="s">
        <v>294</v>
      </c>
      <c r="D162" s="11">
        <v>2024</v>
      </c>
      <c r="E162" s="11" t="s">
        <v>260</v>
      </c>
      <c r="F162" s="12">
        <v>883</v>
      </c>
      <c r="G162" s="12">
        <v>400</v>
      </c>
      <c r="H162" s="11"/>
      <c r="I162" s="1"/>
      <c r="J162" s="1"/>
      <c r="K162" s="1"/>
      <c r="L162" s="1"/>
      <c r="M162" s="1"/>
      <c r="N162" s="1"/>
      <c r="O162" s="1"/>
      <c r="P162" s="1"/>
      <c r="Q162" s="1"/>
    </row>
    <row r="163" ht="47.25">
      <c r="A163" s="22">
        <v>148</v>
      </c>
      <c r="B163" s="11" t="s">
        <v>269</v>
      </c>
      <c r="C163" s="11" t="s">
        <v>295</v>
      </c>
      <c r="D163" s="11">
        <v>2024</v>
      </c>
      <c r="E163" s="11" t="s">
        <v>260</v>
      </c>
      <c r="F163" s="12">
        <v>550</v>
      </c>
      <c r="G163" s="12">
        <v>702.84000000000003</v>
      </c>
      <c r="H163" s="11"/>
      <c r="I163" s="1"/>
      <c r="J163" s="1"/>
      <c r="K163" s="1"/>
      <c r="L163" s="1"/>
      <c r="M163" s="1"/>
      <c r="N163" s="1"/>
      <c r="O163" s="1"/>
      <c r="P163" s="1"/>
      <c r="Q163" s="1"/>
    </row>
    <row r="164" ht="47.25">
      <c r="A164" s="22">
        <v>149</v>
      </c>
      <c r="B164" s="11" t="s">
        <v>269</v>
      </c>
      <c r="C164" s="11" t="s">
        <v>296</v>
      </c>
      <c r="D164" s="11">
        <v>2024</v>
      </c>
      <c r="E164" s="11" t="s">
        <v>260</v>
      </c>
      <c r="F164" s="12">
        <v>500</v>
      </c>
      <c r="G164" s="12">
        <v>550</v>
      </c>
      <c r="H164" s="11"/>
      <c r="I164" s="1"/>
      <c r="J164" s="1"/>
      <c r="K164" s="1"/>
      <c r="L164" s="1"/>
      <c r="M164" s="1"/>
      <c r="N164" s="1"/>
      <c r="O164" s="1"/>
      <c r="P164" s="1"/>
      <c r="Q164" s="1"/>
    </row>
    <row r="165" ht="47.25">
      <c r="A165" s="22">
        <v>150</v>
      </c>
      <c r="B165" s="11" t="s">
        <v>274</v>
      </c>
      <c r="C165" s="11" t="s">
        <v>297</v>
      </c>
      <c r="D165" s="11">
        <v>2024</v>
      </c>
      <c r="E165" s="11" t="s">
        <v>260</v>
      </c>
      <c r="F165" s="12">
        <v>2849.5</v>
      </c>
      <c r="G165" s="12">
        <v>500</v>
      </c>
      <c r="H165" s="11"/>
      <c r="I165" s="1"/>
      <c r="J165" s="1"/>
      <c r="K165" s="1"/>
      <c r="L165" s="1"/>
      <c r="M165" s="1"/>
      <c r="N165" s="1"/>
      <c r="O165" s="1"/>
      <c r="P165" s="1"/>
      <c r="Q165" s="1"/>
    </row>
    <row r="166" ht="47.25">
      <c r="A166" s="22">
        <v>151</v>
      </c>
      <c r="B166" s="11" t="s">
        <v>274</v>
      </c>
      <c r="C166" s="11" t="s">
        <v>298</v>
      </c>
      <c r="D166" s="11">
        <v>2024</v>
      </c>
      <c r="E166" s="11" t="s">
        <v>260</v>
      </c>
      <c r="F166" s="12">
        <v>500000</v>
      </c>
      <c r="G166" s="12">
        <v>2849.4000000000001</v>
      </c>
      <c r="H166" s="11"/>
      <c r="I166" s="1"/>
      <c r="J166" s="1"/>
      <c r="K166" s="1"/>
      <c r="L166" s="1"/>
      <c r="M166" s="1"/>
      <c r="N166" s="1"/>
      <c r="O166" s="1"/>
      <c r="P166" s="1"/>
      <c r="Q166" s="1"/>
    </row>
    <row r="167" ht="47.25">
      <c r="A167" s="22">
        <v>152</v>
      </c>
      <c r="B167" s="11" t="s">
        <v>299</v>
      </c>
      <c r="C167" s="11" t="s">
        <v>300</v>
      </c>
      <c r="D167" s="11">
        <v>2024</v>
      </c>
      <c r="E167" s="11" t="s">
        <v>260</v>
      </c>
      <c r="F167" s="12">
        <v>15000</v>
      </c>
      <c r="G167" s="12">
        <v>500</v>
      </c>
      <c r="H167" s="11"/>
      <c r="I167" s="1"/>
      <c r="J167" s="1"/>
      <c r="K167" s="1"/>
      <c r="L167" s="1"/>
      <c r="M167" s="1"/>
      <c r="N167" s="1"/>
      <c r="O167" s="1"/>
      <c r="P167" s="1"/>
      <c r="Q167" s="1"/>
    </row>
    <row r="168" ht="63">
      <c r="A168" s="22">
        <v>153</v>
      </c>
      <c r="B168" s="11" t="s">
        <v>288</v>
      </c>
      <c r="C168" s="11" t="s">
        <v>301</v>
      </c>
      <c r="D168" s="11">
        <v>2024</v>
      </c>
      <c r="E168" s="11" t="s">
        <v>14</v>
      </c>
      <c r="F168" s="12">
        <v>8000000</v>
      </c>
      <c r="G168" s="12"/>
      <c r="H168" s="11"/>
      <c r="I168" s="1"/>
      <c r="J168" s="1"/>
      <c r="K168" s="1"/>
      <c r="L168" s="1"/>
      <c r="M168" s="1"/>
      <c r="N168" s="1"/>
      <c r="O168" s="1"/>
      <c r="P168" s="1"/>
      <c r="Q168" s="1"/>
    </row>
    <row r="169" ht="31.5">
      <c r="A169" s="22">
        <v>154</v>
      </c>
      <c r="B169" s="11" t="s">
        <v>274</v>
      </c>
      <c r="C169" s="11" t="s">
        <v>302</v>
      </c>
      <c r="D169" s="11">
        <v>2024</v>
      </c>
      <c r="E169" s="11" t="s">
        <v>260</v>
      </c>
      <c r="F169" s="12">
        <v>600</v>
      </c>
      <c r="G169" s="12">
        <v>8000</v>
      </c>
      <c r="H169" s="11"/>
      <c r="I169" s="1"/>
      <c r="J169" s="1"/>
      <c r="K169" s="1"/>
      <c r="L169" s="1"/>
      <c r="M169" s="1"/>
      <c r="N169" s="1"/>
      <c r="O169" s="1"/>
      <c r="P169" s="1"/>
      <c r="Q169" s="1"/>
    </row>
    <row r="170" ht="31.5">
      <c r="A170" s="22">
        <v>155</v>
      </c>
      <c r="B170" s="11" t="s">
        <v>303</v>
      </c>
      <c r="C170" s="11" t="s">
        <v>304</v>
      </c>
      <c r="D170" s="11">
        <v>2024</v>
      </c>
      <c r="E170" s="11" t="s">
        <v>260</v>
      </c>
      <c r="F170" s="12">
        <v>700</v>
      </c>
      <c r="G170" s="12">
        <v>600</v>
      </c>
      <c r="H170" s="11"/>
      <c r="I170" s="1"/>
      <c r="J170" s="1"/>
      <c r="K170" s="1"/>
      <c r="L170" s="1"/>
      <c r="M170" s="1"/>
      <c r="N170" s="1"/>
      <c r="O170" s="1"/>
      <c r="P170" s="1"/>
      <c r="Q170" s="1"/>
    </row>
    <row r="171" ht="31.5">
      <c r="A171" s="22">
        <v>156</v>
      </c>
      <c r="B171" s="11" t="s">
        <v>303</v>
      </c>
      <c r="C171" s="11" t="s">
        <v>305</v>
      </c>
      <c r="D171" s="11">
        <v>2024</v>
      </c>
      <c r="E171" s="11" t="s">
        <v>260</v>
      </c>
      <c r="F171" s="12">
        <v>700</v>
      </c>
      <c r="G171" s="12">
        <v>700</v>
      </c>
      <c r="H171" s="11"/>
      <c r="I171" s="1"/>
      <c r="J171" s="1"/>
      <c r="K171" s="1"/>
      <c r="L171" s="1"/>
      <c r="M171" s="1"/>
      <c r="N171" s="1"/>
      <c r="O171" s="1"/>
      <c r="P171" s="1"/>
      <c r="Q171" s="1"/>
    </row>
    <row r="172" ht="47.25">
      <c r="A172" s="22">
        <v>157</v>
      </c>
      <c r="B172" s="11" t="s">
        <v>199</v>
      </c>
      <c r="C172" s="11" t="s">
        <v>306</v>
      </c>
      <c r="D172" s="11">
        <v>2024</v>
      </c>
      <c r="E172" s="11" t="s">
        <v>260</v>
      </c>
      <c r="F172" s="12">
        <v>1200</v>
      </c>
      <c r="G172" s="12">
        <v>700</v>
      </c>
      <c r="H172" s="11"/>
      <c r="I172" s="1"/>
      <c r="J172" s="1"/>
      <c r="K172" s="1"/>
      <c r="L172" s="1"/>
      <c r="M172" s="1"/>
      <c r="N172" s="1"/>
      <c r="O172" s="1"/>
      <c r="P172" s="1"/>
      <c r="Q172" s="1"/>
    </row>
    <row r="173" ht="47.25">
      <c r="A173" s="22">
        <v>158</v>
      </c>
      <c r="B173" s="11" t="s">
        <v>199</v>
      </c>
      <c r="C173" s="11" t="s">
        <v>307</v>
      </c>
      <c r="D173" s="11">
        <v>2024</v>
      </c>
      <c r="E173" s="11" t="s">
        <v>260</v>
      </c>
      <c r="F173" s="12">
        <v>436.5</v>
      </c>
      <c r="G173" s="12">
        <v>1137.5</v>
      </c>
      <c r="H173" s="11"/>
      <c r="I173" s="1"/>
      <c r="J173" s="1"/>
      <c r="K173" s="1"/>
      <c r="L173" s="1"/>
      <c r="M173" s="1"/>
      <c r="N173" s="1"/>
      <c r="O173" s="1"/>
      <c r="P173" s="1"/>
      <c r="Q173" s="1"/>
    </row>
    <row r="174" ht="31.5">
      <c r="A174" s="22">
        <v>159</v>
      </c>
      <c r="B174" s="11" t="s">
        <v>308</v>
      </c>
      <c r="C174" s="11" t="s">
        <v>309</v>
      </c>
      <c r="D174" s="11">
        <v>2024</v>
      </c>
      <c r="E174" s="11" t="s">
        <v>260</v>
      </c>
      <c r="F174" s="12">
        <v>548000.09999999998</v>
      </c>
      <c r="G174" s="12">
        <v>436.5</v>
      </c>
      <c r="H174" s="11"/>
      <c r="I174" s="1"/>
      <c r="J174" s="1"/>
      <c r="K174" s="1"/>
      <c r="L174" s="1"/>
      <c r="M174" s="1"/>
      <c r="N174" s="1"/>
      <c r="O174" s="1"/>
      <c r="P174" s="1"/>
      <c r="Q174" s="1"/>
    </row>
    <row r="175" ht="31.5">
      <c r="A175" s="22">
        <v>160</v>
      </c>
      <c r="B175" s="11" t="s">
        <v>308</v>
      </c>
      <c r="C175" s="11" t="s">
        <v>310</v>
      </c>
      <c r="D175" s="11">
        <v>2024</v>
      </c>
      <c r="E175" s="11" t="s">
        <v>260</v>
      </c>
      <c r="F175" s="12">
        <v>600</v>
      </c>
      <c r="G175" s="12">
        <v>548.10000000000002</v>
      </c>
      <c r="H175" s="11"/>
      <c r="I175" s="1"/>
      <c r="J175" s="1"/>
      <c r="K175" s="1"/>
      <c r="L175" s="1"/>
      <c r="M175" s="1"/>
      <c r="N175" s="1"/>
      <c r="O175" s="1"/>
      <c r="P175" s="1"/>
      <c r="Q175" s="1"/>
    </row>
    <row r="176" ht="47.25">
      <c r="A176" s="22">
        <v>161</v>
      </c>
      <c r="B176" s="11" t="s">
        <v>308</v>
      </c>
      <c r="C176" s="11" t="s">
        <v>311</v>
      </c>
      <c r="D176" s="11">
        <v>2024</v>
      </c>
      <c r="E176" s="11" t="s">
        <v>260</v>
      </c>
      <c r="F176" s="12">
        <v>2093.8000000000002</v>
      </c>
      <c r="G176" s="12">
        <v>600</v>
      </c>
      <c r="H176" s="11"/>
      <c r="I176" s="1"/>
      <c r="J176" s="1"/>
      <c r="K176" s="1"/>
      <c r="L176" s="1"/>
      <c r="M176" s="1"/>
      <c r="N176" s="1"/>
      <c r="O176" s="1"/>
      <c r="P176" s="1"/>
      <c r="Q176" s="1"/>
    </row>
    <row r="177" ht="47.25">
      <c r="A177" s="22">
        <v>162</v>
      </c>
      <c r="B177" s="11" t="s">
        <v>308</v>
      </c>
      <c r="C177" s="11" t="s">
        <v>312</v>
      </c>
      <c r="D177" s="11">
        <v>2024</v>
      </c>
      <c r="E177" s="11" t="s">
        <v>14</v>
      </c>
      <c r="F177" s="12"/>
      <c r="G177" s="12">
        <v>0</v>
      </c>
      <c r="H177" s="11"/>
      <c r="I177" s="1"/>
      <c r="J177" s="1"/>
      <c r="K177" s="1"/>
      <c r="L177" s="1"/>
      <c r="M177" s="1"/>
      <c r="N177" s="1"/>
      <c r="O177" s="1"/>
      <c r="P177" s="1"/>
      <c r="Q177" s="1"/>
    </row>
    <row r="178" ht="47.25">
      <c r="A178" s="22">
        <v>163</v>
      </c>
      <c r="B178" s="11" t="s">
        <v>274</v>
      </c>
      <c r="C178" s="11" t="s">
        <v>313</v>
      </c>
      <c r="D178" s="11" t="s">
        <v>314</v>
      </c>
      <c r="E178" s="11" t="s">
        <v>315</v>
      </c>
      <c r="F178" s="12">
        <v>317500</v>
      </c>
      <c r="G178" s="12">
        <v>115</v>
      </c>
      <c r="H178" s="12"/>
      <c r="I178" s="1"/>
      <c r="J178" s="1"/>
      <c r="K178" s="1"/>
      <c r="L178" s="1"/>
      <c r="M178" s="1"/>
      <c r="N178" s="1"/>
      <c r="O178" s="1"/>
      <c r="P178" s="1"/>
      <c r="Q178" s="1"/>
    </row>
    <row r="179" ht="47.25">
      <c r="A179" s="10"/>
      <c r="B179" s="10"/>
      <c r="C179" s="10"/>
      <c r="D179" s="10"/>
      <c r="E179" s="10"/>
      <c r="F179" s="19">
        <f>SUM(F137:F178)</f>
        <v>9568529.4800000004</v>
      </c>
      <c r="G179" s="19">
        <f>SUM(G137:G178)</f>
        <v>80759.600000000006</v>
      </c>
      <c r="H179" s="10"/>
      <c r="I179" s="1"/>
      <c r="J179" s="1"/>
      <c r="K179" s="1"/>
      <c r="L179" s="1"/>
      <c r="M179" s="1"/>
      <c r="N179" s="1"/>
      <c r="O179" s="1"/>
      <c r="P179" s="1"/>
      <c r="Q179" s="1"/>
    </row>
    <row r="180" ht="47.25">
      <c r="A180" s="22">
        <v>164</v>
      </c>
      <c r="B180" s="11" t="s">
        <v>316</v>
      </c>
      <c r="C180" s="11" t="s">
        <v>317</v>
      </c>
      <c r="D180" s="11">
        <v>2024</v>
      </c>
      <c r="E180" s="11" t="s">
        <v>318</v>
      </c>
      <c r="F180" s="12">
        <v>2000000</v>
      </c>
      <c r="G180" s="12">
        <v>0</v>
      </c>
      <c r="H180" s="11" t="s">
        <v>319</v>
      </c>
      <c r="I180" s="1"/>
      <c r="J180" s="1"/>
      <c r="K180" s="1"/>
      <c r="L180" s="1"/>
      <c r="M180" s="1"/>
      <c r="N180" s="1"/>
      <c r="O180" s="1"/>
      <c r="P180" s="1"/>
      <c r="Q180" s="1"/>
    </row>
    <row r="181" ht="47.25">
      <c r="A181" s="22">
        <v>165</v>
      </c>
      <c r="B181" s="11" t="s">
        <v>316</v>
      </c>
      <c r="C181" s="11" t="s">
        <v>320</v>
      </c>
      <c r="D181" s="11">
        <v>2024</v>
      </c>
      <c r="E181" s="11" t="s">
        <v>318</v>
      </c>
      <c r="F181" s="12">
        <v>2500000</v>
      </c>
      <c r="G181" s="12">
        <v>0</v>
      </c>
      <c r="H181" s="11" t="s">
        <v>319</v>
      </c>
      <c r="I181" s="1"/>
      <c r="J181" s="1"/>
      <c r="K181" s="1"/>
      <c r="L181" s="1"/>
      <c r="M181" s="1"/>
      <c r="N181" s="1"/>
      <c r="O181" s="1"/>
      <c r="P181" s="1"/>
      <c r="Q181" s="1"/>
    </row>
    <row r="182" ht="47.25">
      <c r="A182" s="22">
        <v>166</v>
      </c>
      <c r="B182" s="11" t="s">
        <v>316</v>
      </c>
      <c r="C182" s="11" t="s">
        <v>321</v>
      </c>
      <c r="D182" s="11">
        <v>2024</v>
      </c>
      <c r="E182" s="11" t="s">
        <v>318</v>
      </c>
      <c r="F182" s="12">
        <v>200000</v>
      </c>
      <c r="G182" s="12">
        <v>0</v>
      </c>
      <c r="H182" s="11" t="s">
        <v>319</v>
      </c>
      <c r="I182" s="1"/>
      <c r="J182" s="1"/>
      <c r="K182" s="1"/>
      <c r="L182" s="1"/>
      <c r="M182" s="1"/>
      <c r="N182" s="1"/>
      <c r="O182" s="1"/>
      <c r="P182" s="1"/>
      <c r="Q182" s="1"/>
    </row>
    <row r="183" ht="63">
      <c r="A183" s="22">
        <v>167</v>
      </c>
      <c r="B183" s="11" t="s">
        <v>322</v>
      </c>
      <c r="C183" s="11" t="s">
        <v>323</v>
      </c>
      <c r="D183" s="11">
        <v>2024</v>
      </c>
      <c r="E183" s="11" t="s">
        <v>318</v>
      </c>
      <c r="F183" s="12">
        <v>100000</v>
      </c>
      <c r="G183" s="12">
        <v>0</v>
      </c>
      <c r="H183" s="11" t="s">
        <v>319</v>
      </c>
      <c r="I183" s="1"/>
      <c r="J183" s="1"/>
      <c r="K183" s="1"/>
      <c r="L183" s="1"/>
      <c r="M183" s="1"/>
      <c r="N183" s="1"/>
      <c r="O183" s="1"/>
      <c r="P183" s="1"/>
      <c r="Q183" s="1"/>
    </row>
    <row r="184" ht="47.25">
      <c r="A184" s="22">
        <v>168</v>
      </c>
      <c r="B184" s="11" t="s">
        <v>322</v>
      </c>
      <c r="C184" s="11" t="s">
        <v>324</v>
      </c>
      <c r="D184" s="11">
        <v>2024</v>
      </c>
      <c r="E184" s="11" t="s">
        <v>318</v>
      </c>
      <c r="F184" s="12" t="s">
        <v>325</v>
      </c>
      <c r="G184" s="12">
        <v>0</v>
      </c>
      <c r="H184" s="11" t="s">
        <v>319</v>
      </c>
      <c r="I184" s="1"/>
      <c r="J184" s="1"/>
      <c r="K184" s="1"/>
      <c r="L184" s="1"/>
      <c r="M184" s="1"/>
      <c r="N184" s="1"/>
      <c r="O184" s="1"/>
      <c r="P184" s="1"/>
      <c r="Q184" s="1"/>
    </row>
    <row r="185" ht="31.5">
      <c r="A185" s="22">
        <v>169</v>
      </c>
      <c r="B185" s="11" t="s">
        <v>322</v>
      </c>
      <c r="C185" s="11" t="s">
        <v>326</v>
      </c>
      <c r="D185" s="11">
        <v>2024</v>
      </c>
      <c r="E185" s="11" t="s">
        <v>318</v>
      </c>
      <c r="F185" s="12">
        <v>5460000</v>
      </c>
      <c r="G185" s="12">
        <v>0</v>
      </c>
      <c r="H185" s="11" t="s">
        <v>319</v>
      </c>
      <c r="I185" s="1"/>
      <c r="J185" s="1"/>
      <c r="K185" s="1"/>
      <c r="L185" s="1"/>
      <c r="M185" s="1"/>
      <c r="N185" s="1"/>
      <c r="O185" s="1"/>
      <c r="P185" s="1"/>
      <c r="Q185" s="1"/>
    </row>
    <row r="186" ht="31.5">
      <c r="A186" s="22">
        <v>170</v>
      </c>
      <c r="B186" s="11" t="s">
        <v>322</v>
      </c>
      <c r="C186" s="11" t="s">
        <v>327</v>
      </c>
      <c r="D186" s="11">
        <v>2024</v>
      </c>
      <c r="E186" s="11" t="s">
        <v>318</v>
      </c>
      <c r="F186" s="12">
        <v>4000000</v>
      </c>
      <c r="G186" s="12">
        <v>0</v>
      </c>
      <c r="H186" s="11" t="s">
        <v>319</v>
      </c>
      <c r="I186" s="1"/>
      <c r="J186" s="1"/>
      <c r="K186" s="1"/>
      <c r="L186" s="1"/>
      <c r="M186" s="1"/>
      <c r="N186" s="1"/>
      <c r="O186" s="1"/>
      <c r="P186" s="1"/>
      <c r="Q186" s="1"/>
    </row>
    <row r="187" ht="47.25">
      <c r="A187" s="22">
        <v>171</v>
      </c>
      <c r="B187" s="11" t="s">
        <v>322</v>
      </c>
      <c r="C187" s="11" t="s">
        <v>328</v>
      </c>
      <c r="D187" s="11">
        <v>2024</v>
      </c>
      <c r="E187" s="11" t="s">
        <v>14</v>
      </c>
      <c r="F187" s="12">
        <v>25306.299999999999</v>
      </c>
      <c r="G187" s="12">
        <v>0</v>
      </c>
      <c r="H187" s="11" t="s">
        <v>319</v>
      </c>
      <c r="I187" s="1"/>
      <c r="J187" s="1"/>
      <c r="K187" s="1"/>
      <c r="L187" s="1"/>
      <c r="M187" s="1"/>
      <c r="N187" s="1"/>
      <c r="O187" s="1"/>
      <c r="P187" s="1"/>
      <c r="Q187" s="1"/>
    </row>
    <row r="188" ht="47.25">
      <c r="A188" s="22">
        <v>172</v>
      </c>
      <c r="B188" s="11" t="s">
        <v>322</v>
      </c>
      <c r="C188" s="11" t="s">
        <v>329</v>
      </c>
      <c r="D188" s="11">
        <v>2024</v>
      </c>
      <c r="E188" s="11" t="s">
        <v>14</v>
      </c>
      <c r="F188" s="12">
        <v>1079000</v>
      </c>
      <c r="G188" s="12">
        <v>668076.83299999998</v>
      </c>
      <c r="H188" s="11" t="s">
        <v>319</v>
      </c>
      <c r="I188" s="1"/>
      <c r="J188" s="1"/>
      <c r="K188" s="1"/>
      <c r="L188" s="1"/>
      <c r="M188" s="1"/>
      <c r="N188" s="1"/>
      <c r="O188" s="1"/>
      <c r="P188" s="1"/>
      <c r="Q188" s="1"/>
    </row>
    <row r="189" ht="47.25">
      <c r="A189" s="22">
        <v>173</v>
      </c>
      <c r="B189" s="11" t="s">
        <v>322</v>
      </c>
      <c r="C189" s="11" t="s">
        <v>330</v>
      </c>
      <c r="D189" s="11">
        <v>2024</v>
      </c>
      <c r="E189" s="11" t="s">
        <v>14</v>
      </c>
      <c r="F189" s="12">
        <v>2360000</v>
      </c>
      <c r="G189" s="12">
        <v>668076.83299999998</v>
      </c>
      <c r="H189" s="11" t="s">
        <v>319</v>
      </c>
      <c r="I189" s="1"/>
      <c r="J189" s="1"/>
      <c r="K189" s="1"/>
      <c r="L189" s="1"/>
      <c r="M189" s="1"/>
      <c r="N189" s="1"/>
      <c r="O189" s="1"/>
      <c r="P189" s="1"/>
      <c r="Q189" s="1"/>
    </row>
    <row r="190" ht="47.25">
      <c r="A190" s="22">
        <v>174</v>
      </c>
      <c r="B190" s="11" t="s">
        <v>322</v>
      </c>
      <c r="C190" s="11" t="s">
        <v>331</v>
      </c>
      <c r="D190" s="11">
        <v>2024</v>
      </c>
      <c r="E190" s="11" t="s">
        <v>14</v>
      </c>
      <c r="F190" s="12">
        <v>2400000</v>
      </c>
      <c r="G190" s="12">
        <v>668076.83299999998</v>
      </c>
      <c r="H190" s="11" t="s">
        <v>319</v>
      </c>
      <c r="I190" s="1"/>
      <c r="J190" s="1"/>
      <c r="K190" s="1"/>
      <c r="L190" s="1"/>
      <c r="M190" s="1"/>
      <c r="N190" s="1"/>
      <c r="O190" s="1"/>
      <c r="P190" s="1"/>
      <c r="Q190" s="1"/>
    </row>
    <row r="191" ht="47.25">
      <c r="A191" s="22">
        <v>175</v>
      </c>
      <c r="B191" s="11" t="s">
        <v>322</v>
      </c>
      <c r="C191" s="11" t="s">
        <v>332</v>
      </c>
      <c r="D191" s="11">
        <v>2024</v>
      </c>
      <c r="E191" s="11" t="s">
        <v>318</v>
      </c>
      <c r="F191" s="29">
        <v>15789.474</v>
      </c>
      <c r="G191" s="12">
        <v>0</v>
      </c>
      <c r="H191" s="11" t="s">
        <v>319</v>
      </c>
      <c r="I191" s="1"/>
      <c r="J191" s="1"/>
      <c r="K191" s="1"/>
      <c r="L191" s="1"/>
      <c r="M191" s="1"/>
      <c r="N191" s="1"/>
      <c r="O191" s="1"/>
      <c r="P191" s="1"/>
      <c r="Q191" s="1"/>
    </row>
    <row r="192" ht="47.25">
      <c r="A192" s="22">
        <v>176</v>
      </c>
      <c r="B192" s="11" t="s">
        <v>322</v>
      </c>
      <c r="C192" s="11" t="s">
        <v>333</v>
      </c>
      <c r="D192" s="11" t="s">
        <v>70</v>
      </c>
      <c r="E192" s="11" t="s">
        <v>14</v>
      </c>
      <c r="F192" s="29">
        <v>37783.669000000002</v>
      </c>
      <c r="G192" s="12">
        <v>0</v>
      </c>
      <c r="H192" s="11" t="s">
        <v>319</v>
      </c>
      <c r="I192" s="1"/>
      <c r="J192" s="1"/>
      <c r="K192" s="1"/>
      <c r="L192" s="1"/>
      <c r="M192" s="1"/>
      <c r="N192" s="1"/>
      <c r="O192" s="1"/>
      <c r="P192" s="1"/>
      <c r="Q192" s="1"/>
    </row>
    <row r="193" ht="47.25">
      <c r="A193" s="22">
        <v>177</v>
      </c>
      <c r="B193" s="11" t="s">
        <v>322</v>
      </c>
      <c r="C193" s="11" t="s">
        <v>334</v>
      </c>
      <c r="D193" s="11" t="s">
        <v>70</v>
      </c>
      <c r="E193" s="11" t="s">
        <v>14</v>
      </c>
      <c r="F193" s="29">
        <v>194349.158</v>
      </c>
      <c r="G193" s="12">
        <v>0</v>
      </c>
      <c r="H193" s="11" t="s">
        <v>319</v>
      </c>
      <c r="I193" s="1"/>
      <c r="J193" s="1"/>
      <c r="K193" s="1"/>
      <c r="L193" s="1"/>
      <c r="M193" s="1"/>
      <c r="N193" s="1"/>
      <c r="O193" s="1"/>
      <c r="P193" s="1"/>
      <c r="Q193" s="1"/>
    </row>
    <row r="194" ht="47.25">
      <c r="A194" s="22">
        <v>178</v>
      </c>
      <c r="B194" s="11" t="s">
        <v>335</v>
      </c>
      <c r="C194" s="11" t="s">
        <v>336</v>
      </c>
      <c r="D194" s="11" t="s">
        <v>337</v>
      </c>
      <c r="E194" s="11" t="s">
        <v>14</v>
      </c>
      <c r="F194" s="12">
        <v>12600000</v>
      </c>
      <c r="G194" s="12">
        <v>1005400</v>
      </c>
      <c r="H194" s="11">
        <v>44</v>
      </c>
      <c r="I194" s="1"/>
      <c r="J194" s="1"/>
      <c r="K194" s="1"/>
      <c r="L194" s="1"/>
      <c r="M194" s="1"/>
      <c r="N194" s="1"/>
      <c r="O194" s="1"/>
      <c r="P194" s="1"/>
      <c r="Q194" s="1"/>
    </row>
    <row r="195" ht="63">
      <c r="A195" s="10"/>
      <c r="B195" s="10"/>
      <c r="C195" s="10"/>
      <c r="D195" s="10"/>
      <c r="E195" s="10"/>
      <c r="F195" s="19">
        <f>SUM(F180:F194)</f>
        <v>32972228.601</v>
      </c>
      <c r="G195" s="19">
        <f>SUM(G180:G194)</f>
        <v>3009630.4989999998</v>
      </c>
      <c r="H195" s="10" t="s">
        <v>221</v>
      </c>
      <c r="I195" s="1"/>
      <c r="J195" s="1"/>
      <c r="K195" s="1"/>
      <c r="L195" s="1"/>
      <c r="M195" s="1"/>
      <c r="N195" s="1"/>
      <c r="O195" s="1"/>
      <c r="P195" s="1"/>
      <c r="Q195" s="1"/>
    </row>
    <row r="196" ht="20.25" customHeight="1">
      <c r="A196" s="10"/>
      <c r="B196" s="10"/>
      <c r="C196" s="10"/>
      <c r="D196" s="10"/>
      <c r="E196" s="10"/>
      <c r="F196" s="19">
        <f>F70+F80+F84+F91+F99+F102+F135+F136+F179+F195-F136</f>
        <v>110917430.48100001</v>
      </c>
      <c r="G196" s="19">
        <f>G70+G80+G84+G99+G102+G135+G179+G195</f>
        <v>53130691.006999999</v>
      </c>
      <c r="H196" s="11"/>
      <c r="I196" s="1"/>
      <c r="J196" s="1"/>
      <c r="K196" s="1"/>
      <c r="L196" s="1"/>
      <c r="M196" s="1"/>
      <c r="N196" s="1"/>
      <c r="O196" s="1"/>
      <c r="P196" s="1"/>
      <c r="Q196" s="1"/>
    </row>
    <row r="197" ht="60" customHeight="1">
      <c r="A197" s="31" t="s">
        <v>338</v>
      </c>
      <c r="B197" s="32"/>
      <c r="C197" s="32"/>
      <c r="D197" s="32"/>
      <c r="E197" s="32"/>
      <c r="F197" s="32"/>
      <c r="G197" s="32"/>
      <c r="H197" s="33"/>
      <c r="I197" s="1"/>
      <c r="J197" s="1"/>
      <c r="K197" s="1"/>
      <c r="L197" s="1"/>
      <c r="M197" s="1"/>
      <c r="N197" s="1"/>
      <c r="O197" s="1"/>
      <c r="P197" s="1"/>
      <c r="Q197" s="1"/>
    </row>
    <row r="198" ht="47.25">
      <c r="A198" s="22">
        <v>1</v>
      </c>
      <c r="B198" s="23" t="s">
        <v>339</v>
      </c>
      <c r="C198" s="11" t="s">
        <v>340</v>
      </c>
      <c r="D198" s="11" t="s">
        <v>314</v>
      </c>
      <c r="E198" s="11" t="s">
        <v>341</v>
      </c>
      <c r="F198" s="12">
        <v>50000</v>
      </c>
      <c r="G198" s="12">
        <v>0</v>
      </c>
      <c r="H198" s="11" t="s">
        <v>342</v>
      </c>
      <c r="I198" s="1"/>
      <c r="J198" s="1"/>
      <c r="K198" s="1"/>
      <c r="L198" s="1"/>
      <c r="M198" s="1"/>
      <c r="N198" s="1"/>
      <c r="O198" s="1"/>
      <c r="P198" s="1"/>
      <c r="Q198" s="1"/>
    </row>
    <row r="199" ht="47.25">
      <c r="A199" s="22">
        <v>2</v>
      </c>
      <c r="B199" s="23" t="s">
        <v>343</v>
      </c>
      <c r="C199" s="11" t="s">
        <v>344</v>
      </c>
      <c r="D199" s="11" t="s">
        <v>314</v>
      </c>
      <c r="E199" s="11" t="s">
        <v>341</v>
      </c>
      <c r="F199" s="12">
        <v>500000</v>
      </c>
      <c r="G199" s="12">
        <v>0</v>
      </c>
      <c r="H199" s="11" t="s">
        <v>342</v>
      </c>
      <c r="I199" s="1"/>
      <c r="J199" s="1"/>
      <c r="K199" s="1"/>
      <c r="L199" s="1"/>
      <c r="M199" s="1"/>
      <c r="N199" s="1"/>
      <c r="O199" s="1"/>
      <c r="P199" s="1"/>
      <c r="Q199" s="1"/>
    </row>
    <row r="200" ht="47.25">
      <c r="A200" s="22">
        <v>3</v>
      </c>
      <c r="B200" s="11" t="s">
        <v>345</v>
      </c>
      <c r="C200" s="11" t="s">
        <v>346</v>
      </c>
      <c r="D200" s="11" t="s">
        <v>314</v>
      </c>
      <c r="E200" s="15" t="s">
        <v>347</v>
      </c>
      <c r="F200" s="12">
        <v>400000</v>
      </c>
      <c r="G200" s="12">
        <v>0</v>
      </c>
      <c r="H200" s="15" t="s">
        <v>348</v>
      </c>
      <c r="I200" s="1"/>
      <c r="J200" s="1"/>
      <c r="K200" s="1"/>
      <c r="L200" s="1"/>
      <c r="M200" s="1"/>
      <c r="N200" s="1"/>
      <c r="O200" s="1"/>
      <c r="P200" s="1"/>
      <c r="Q200" s="1"/>
    </row>
    <row r="201" ht="31.5">
      <c r="A201" s="22">
        <v>4</v>
      </c>
      <c r="B201" s="23" t="s">
        <v>349</v>
      </c>
      <c r="C201" s="11" t="s">
        <v>350</v>
      </c>
      <c r="D201" s="11" t="s">
        <v>351</v>
      </c>
      <c r="E201" s="11" t="s">
        <v>352</v>
      </c>
      <c r="F201" s="12">
        <v>1012030.4</v>
      </c>
      <c r="G201" s="12">
        <v>0</v>
      </c>
      <c r="H201" s="11" t="s">
        <v>342</v>
      </c>
      <c r="I201" s="1"/>
      <c r="J201" s="1"/>
      <c r="K201" s="1"/>
      <c r="M201" s="1"/>
      <c r="N201" s="1"/>
      <c r="O201" s="1"/>
      <c r="P201" s="1"/>
      <c r="Q201" s="1"/>
    </row>
    <row r="202" ht="47.25">
      <c r="A202" s="22">
        <v>5</v>
      </c>
      <c r="B202" s="11" t="s">
        <v>71</v>
      </c>
      <c r="C202" s="14" t="s">
        <v>353</v>
      </c>
      <c r="D202" s="11" t="s">
        <v>354</v>
      </c>
      <c r="E202" s="11" t="s">
        <v>355</v>
      </c>
      <c r="F202" s="12">
        <v>1000000</v>
      </c>
      <c r="G202" s="12">
        <v>0</v>
      </c>
      <c r="H202" s="11">
        <v>60</v>
      </c>
      <c r="I202" s="1"/>
      <c r="J202" s="1"/>
      <c r="K202" s="1"/>
      <c r="L202" s="1"/>
      <c r="M202" s="1"/>
      <c r="N202" s="1"/>
      <c r="O202" s="1"/>
      <c r="P202" s="1"/>
      <c r="Q202" s="1"/>
    </row>
    <row r="203" ht="47.25">
      <c r="A203" s="22">
        <v>6</v>
      </c>
      <c r="B203" s="23" t="s">
        <v>356</v>
      </c>
      <c r="C203" s="11" t="s">
        <v>357</v>
      </c>
      <c r="D203" s="11" t="s">
        <v>358</v>
      </c>
      <c r="E203" s="11" t="s">
        <v>359</v>
      </c>
      <c r="F203" s="12">
        <v>671200</v>
      </c>
      <c r="G203" s="12">
        <v>0</v>
      </c>
      <c r="H203" s="11">
        <v>39</v>
      </c>
      <c r="I203" s="1"/>
      <c r="J203" s="1"/>
      <c r="K203" s="1"/>
      <c r="L203" s="1"/>
      <c r="M203" s="1"/>
      <c r="N203" s="1"/>
      <c r="O203" s="1"/>
      <c r="P203" s="1"/>
      <c r="Q203" s="1"/>
    </row>
    <row r="204" ht="47.25">
      <c r="A204" s="22">
        <v>7</v>
      </c>
      <c r="B204" s="23" t="s">
        <v>360</v>
      </c>
      <c r="C204" s="11" t="s">
        <v>361</v>
      </c>
      <c r="D204" s="11" t="s">
        <v>358</v>
      </c>
      <c r="E204" s="11" t="s">
        <v>359</v>
      </c>
      <c r="F204" s="12">
        <v>165000</v>
      </c>
      <c r="G204" s="12">
        <v>0</v>
      </c>
      <c r="H204" s="11">
        <v>110</v>
      </c>
      <c r="I204" s="1"/>
      <c r="J204" s="1"/>
      <c r="K204" s="1"/>
      <c r="L204" s="1"/>
      <c r="M204" s="1"/>
      <c r="N204" s="1"/>
      <c r="O204" s="1"/>
      <c r="P204" s="1"/>
      <c r="Q204" s="1"/>
    </row>
    <row r="205" ht="31.5">
      <c r="A205" s="22">
        <v>8</v>
      </c>
      <c r="B205" s="23" t="s">
        <v>362</v>
      </c>
      <c r="C205" s="11" t="s">
        <v>363</v>
      </c>
      <c r="D205" s="11" t="s">
        <v>28</v>
      </c>
      <c r="E205" s="11" t="s">
        <v>341</v>
      </c>
      <c r="F205" s="12">
        <v>4151000</v>
      </c>
      <c r="G205" s="12">
        <v>0</v>
      </c>
      <c r="H205" s="11">
        <v>204</v>
      </c>
      <c r="I205" s="1"/>
      <c r="J205" s="1"/>
      <c r="K205" s="1"/>
      <c r="L205" s="1"/>
      <c r="M205" s="1"/>
      <c r="N205" s="1"/>
      <c r="O205" s="1"/>
      <c r="P205" s="1"/>
      <c r="Q205" s="1"/>
    </row>
    <row r="206" ht="31.5">
      <c r="A206" s="22">
        <v>9</v>
      </c>
      <c r="B206" s="23" t="s">
        <v>364</v>
      </c>
      <c r="C206" s="11" t="s">
        <v>365</v>
      </c>
      <c r="D206" s="11" t="s">
        <v>314</v>
      </c>
      <c r="E206" s="11" t="s">
        <v>341</v>
      </c>
      <c r="F206" s="12">
        <v>1300000</v>
      </c>
      <c r="G206" s="12">
        <v>0</v>
      </c>
      <c r="H206" s="11" t="s">
        <v>342</v>
      </c>
      <c r="I206" s="1"/>
      <c r="J206" s="1"/>
      <c r="K206" s="1"/>
      <c r="L206" s="1"/>
      <c r="M206" s="1"/>
      <c r="N206" s="1"/>
      <c r="O206" s="1"/>
      <c r="P206" s="1"/>
      <c r="Q206" s="1"/>
    </row>
    <row r="207" ht="31.5">
      <c r="A207" s="22">
        <v>10</v>
      </c>
      <c r="B207" s="23" t="s">
        <v>366</v>
      </c>
      <c r="C207" s="11" t="s">
        <v>367</v>
      </c>
      <c r="D207" s="11" t="s">
        <v>66</v>
      </c>
      <c r="E207" s="11" t="s">
        <v>142</v>
      </c>
      <c r="F207" s="12">
        <v>350000</v>
      </c>
      <c r="G207" s="12">
        <v>0</v>
      </c>
      <c r="H207" s="11">
        <v>80</v>
      </c>
      <c r="I207" s="1"/>
      <c r="J207" s="1"/>
      <c r="K207" s="1"/>
      <c r="L207" s="1"/>
      <c r="M207" s="1"/>
      <c r="N207" s="1"/>
      <c r="O207" s="1"/>
      <c r="P207" s="1"/>
      <c r="Q207" s="1"/>
    </row>
    <row r="208" ht="78.75">
      <c r="A208" s="22">
        <v>11</v>
      </c>
      <c r="B208" s="23" t="s">
        <v>368</v>
      </c>
      <c r="C208" s="11" t="s">
        <v>369</v>
      </c>
      <c r="D208" s="11" t="s">
        <v>92</v>
      </c>
      <c r="E208" s="11" t="s">
        <v>142</v>
      </c>
      <c r="F208" s="12">
        <v>13969000</v>
      </c>
      <c r="G208" s="12">
        <v>0</v>
      </c>
      <c r="H208" s="11" t="s">
        <v>342</v>
      </c>
      <c r="I208" s="1"/>
      <c r="J208" s="1"/>
      <c r="K208" s="1"/>
      <c r="L208" s="1"/>
      <c r="M208" s="1"/>
      <c r="N208" s="1"/>
      <c r="O208" s="1"/>
      <c r="P208" s="1"/>
      <c r="Q208" s="1"/>
    </row>
    <row r="209" ht="47.25">
      <c r="A209" s="22">
        <v>12</v>
      </c>
      <c r="B209" s="11" t="s">
        <v>370</v>
      </c>
      <c r="C209" s="11" t="s">
        <v>371</v>
      </c>
      <c r="D209" s="11" t="s">
        <v>314</v>
      </c>
      <c r="E209" s="11" t="s">
        <v>372</v>
      </c>
      <c r="F209" s="11">
        <v>20000000</v>
      </c>
      <c r="G209" s="11">
        <v>0</v>
      </c>
      <c r="H209" s="11" t="s">
        <v>373</v>
      </c>
      <c r="I209" s="1"/>
      <c r="J209" s="1"/>
      <c r="K209" s="1"/>
      <c r="L209" s="1"/>
      <c r="M209" s="1"/>
      <c r="N209" s="1"/>
      <c r="O209" s="1"/>
      <c r="P209" s="1"/>
      <c r="Q209" s="1"/>
    </row>
    <row r="210" ht="47.25">
      <c r="A210" s="22">
        <v>13</v>
      </c>
      <c r="B210" s="23" t="s">
        <v>374</v>
      </c>
      <c r="C210" s="11" t="s">
        <v>375</v>
      </c>
      <c r="D210" s="11" t="s">
        <v>314</v>
      </c>
      <c r="E210" s="11" t="s">
        <v>341</v>
      </c>
      <c r="F210" s="12">
        <v>250000</v>
      </c>
      <c r="G210" s="12">
        <v>0</v>
      </c>
      <c r="H210" s="11" t="s">
        <v>342</v>
      </c>
      <c r="I210" s="1"/>
      <c r="J210" s="1"/>
      <c r="K210" s="1"/>
      <c r="L210" s="1"/>
      <c r="M210" s="1"/>
      <c r="N210" s="1"/>
      <c r="O210" s="1"/>
      <c r="P210" s="1"/>
      <c r="Q210" s="1"/>
    </row>
    <row r="211" ht="63">
      <c r="A211" s="22">
        <v>14</v>
      </c>
      <c r="B211" s="11" t="s">
        <v>103</v>
      </c>
      <c r="C211" s="11" t="s">
        <v>376</v>
      </c>
      <c r="D211" s="11" t="s">
        <v>70</v>
      </c>
      <c r="E211" s="11" t="s">
        <v>105</v>
      </c>
      <c r="F211" s="11">
        <v>1600</v>
      </c>
      <c r="G211" s="11">
        <v>0</v>
      </c>
      <c r="H211" s="11" t="s">
        <v>377</v>
      </c>
      <c r="I211" s="1"/>
      <c r="J211" s="1"/>
      <c r="K211" s="1"/>
      <c r="L211" s="1"/>
      <c r="M211" s="1"/>
      <c r="N211" s="1"/>
      <c r="O211" s="1"/>
      <c r="P211" s="1"/>
      <c r="Q211" s="1"/>
    </row>
    <row r="212" ht="31.5">
      <c r="A212" s="22">
        <v>15</v>
      </c>
      <c r="B212" s="11" t="s">
        <v>103</v>
      </c>
      <c r="C212" s="11" t="s">
        <v>378</v>
      </c>
      <c r="D212" s="11" t="s">
        <v>70</v>
      </c>
      <c r="E212" s="11" t="s">
        <v>142</v>
      </c>
      <c r="F212" s="11">
        <v>500</v>
      </c>
      <c r="G212" s="11">
        <v>0</v>
      </c>
      <c r="H212" s="11" t="s">
        <v>379</v>
      </c>
      <c r="I212" s="1"/>
      <c r="J212" s="1"/>
      <c r="K212" s="1"/>
      <c r="L212" s="1"/>
      <c r="M212" s="1"/>
      <c r="N212" s="1"/>
      <c r="O212" s="1"/>
      <c r="P212" s="1"/>
      <c r="Q212" s="1"/>
    </row>
    <row r="213" ht="31.5">
      <c r="A213" s="22">
        <v>16</v>
      </c>
      <c r="B213" s="11" t="s">
        <v>103</v>
      </c>
      <c r="C213" s="11" t="s">
        <v>380</v>
      </c>
      <c r="D213" s="11" t="s">
        <v>70</v>
      </c>
      <c r="E213" s="11" t="s">
        <v>142</v>
      </c>
      <c r="F213" s="11">
        <v>1400</v>
      </c>
      <c r="G213" s="11">
        <v>0</v>
      </c>
      <c r="H213" s="11" t="s">
        <v>381</v>
      </c>
      <c r="I213" s="1"/>
      <c r="J213" s="1"/>
      <c r="K213" s="1"/>
      <c r="L213" s="1"/>
      <c r="M213" s="1"/>
      <c r="N213" s="1"/>
      <c r="O213" s="1"/>
      <c r="P213" s="1"/>
      <c r="Q213" s="1"/>
    </row>
    <row r="214" ht="31.5">
      <c r="A214" s="22">
        <v>17</v>
      </c>
      <c r="B214" s="11" t="s">
        <v>103</v>
      </c>
      <c r="C214" s="11" t="s">
        <v>382</v>
      </c>
      <c r="D214" s="11" t="s">
        <v>70</v>
      </c>
      <c r="E214" s="11" t="s">
        <v>142</v>
      </c>
      <c r="F214" s="11">
        <v>756</v>
      </c>
      <c r="G214" s="11">
        <v>0</v>
      </c>
      <c r="H214" s="11" t="s">
        <v>381</v>
      </c>
      <c r="I214" s="1"/>
      <c r="J214" s="1"/>
      <c r="K214" s="1"/>
      <c r="L214" s="1"/>
      <c r="M214" s="1"/>
      <c r="N214" s="1"/>
      <c r="O214" s="1"/>
      <c r="P214" s="1"/>
      <c r="Q214" s="1"/>
    </row>
    <row r="215" ht="31.5">
      <c r="A215" s="22">
        <v>18</v>
      </c>
      <c r="B215" s="11" t="s">
        <v>103</v>
      </c>
      <c r="C215" s="11" t="s">
        <v>383</v>
      </c>
      <c r="D215" s="11" t="s">
        <v>70</v>
      </c>
      <c r="E215" s="11" t="s">
        <v>142</v>
      </c>
      <c r="F215" s="11">
        <v>300</v>
      </c>
      <c r="G215" s="11">
        <v>0</v>
      </c>
      <c r="H215" s="11" t="s">
        <v>384</v>
      </c>
      <c r="I215" s="1"/>
      <c r="J215" s="1"/>
      <c r="K215" s="1"/>
      <c r="L215" s="1"/>
      <c r="M215" s="1"/>
      <c r="N215" s="1"/>
      <c r="O215" s="1"/>
      <c r="P215" s="1"/>
      <c r="Q215" s="1"/>
    </row>
    <row r="216" ht="47.25">
      <c r="A216" s="22">
        <v>19</v>
      </c>
      <c r="B216" s="11" t="s">
        <v>103</v>
      </c>
      <c r="C216" s="11" t="s">
        <v>385</v>
      </c>
      <c r="D216" s="11" t="s">
        <v>70</v>
      </c>
      <c r="E216" s="11" t="s">
        <v>142</v>
      </c>
      <c r="F216" s="11">
        <v>2400</v>
      </c>
      <c r="G216" s="11">
        <v>0</v>
      </c>
      <c r="H216" s="11" t="s">
        <v>142</v>
      </c>
      <c r="I216" s="1"/>
      <c r="J216" s="1"/>
      <c r="K216" s="1"/>
      <c r="L216" s="1"/>
      <c r="M216" s="1"/>
      <c r="N216" s="1"/>
      <c r="O216" s="1"/>
      <c r="P216" s="1"/>
      <c r="Q216" s="1"/>
    </row>
    <row r="217" ht="31.5">
      <c r="A217" s="22">
        <v>20</v>
      </c>
      <c r="B217" s="11" t="s">
        <v>103</v>
      </c>
      <c r="C217" s="11" t="s">
        <v>386</v>
      </c>
      <c r="D217" s="11" t="s">
        <v>70</v>
      </c>
      <c r="E217" s="11" t="s">
        <v>142</v>
      </c>
      <c r="F217" s="11">
        <v>6000</v>
      </c>
      <c r="G217" s="11">
        <v>0</v>
      </c>
      <c r="H217" s="11" t="s">
        <v>142</v>
      </c>
      <c r="I217" s="1"/>
      <c r="J217" s="1"/>
      <c r="K217" s="1"/>
      <c r="L217" s="1"/>
      <c r="M217" s="1"/>
      <c r="N217" s="1"/>
      <c r="O217" s="1"/>
      <c r="P217" s="1"/>
      <c r="Q217" s="1"/>
    </row>
    <row r="218" ht="31.5">
      <c r="A218" s="22">
        <v>21</v>
      </c>
      <c r="B218" s="11" t="s">
        <v>387</v>
      </c>
      <c r="C218" s="11" t="s">
        <v>388</v>
      </c>
      <c r="D218" s="11">
        <v>2024</v>
      </c>
      <c r="E218" s="11" t="s">
        <v>142</v>
      </c>
      <c r="F218" s="12">
        <v>100000</v>
      </c>
      <c r="G218" s="12">
        <v>0</v>
      </c>
      <c r="H218" s="11" t="s">
        <v>102</v>
      </c>
      <c r="I218" s="1"/>
      <c r="J218" s="1"/>
      <c r="K218" s="1"/>
      <c r="L218" s="1"/>
      <c r="M218" s="1"/>
      <c r="N218" s="1"/>
      <c r="O218" s="1"/>
      <c r="P218" s="1"/>
      <c r="Q218" s="1"/>
    </row>
    <row r="219" ht="34.5" customHeight="1">
      <c r="A219" s="22">
        <v>22</v>
      </c>
      <c r="B219" s="11" t="s">
        <v>387</v>
      </c>
      <c r="C219" s="11" t="s">
        <v>389</v>
      </c>
      <c r="D219" s="11" t="s">
        <v>184</v>
      </c>
      <c r="E219" s="11" t="s">
        <v>390</v>
      </c>
      <c r="F219" s="12">
        <v>650000</v>
      </c>
      <c r="G219" s="12">
        <v>0</v>
      </c>
      <c r="H219" s="11" t="s">
        <v>102</v>
      </c>
      <c r="I219" s="1"/>
      <c r="J219" s="1"/>
      <c r="K219" s="1"/>
      <c r="L219" s="1"/>
      <c r="M219" s="1"/>
      <c r="N219" s="1"/>
      <c r="O219" s="1"/>
      <c r="P219" s="1"/>
      <c r="Q219" s="1"/>
    </row>
    <row r="220" ht="31.5">
      <c r="A220" s="22">
        <v>23</v>
      </c>
      <c r="B220" s="11" t="s">
        <v>387</v>
      </c>
      <c r="C220" s="11" t="s">
        <v>391</v>
      </c>
      <c r="D220" s="11" t="s">
        <v>70</v>
      </c>
      <c r="E220" s="11" t="s">
        <v>142</v>
      </c>
      <c r="F220" s="12">
        <v>65000</v>
      </c>
      <c r="G220" s="12">
        <v>0</v>
      </c>
      <c r="H220" s="11" t="s">
        <v>102</v>
      </c>
      <c r="I220" s="1"/>
      <c r="J220" s="1"/>
      <c r="K220" s="1"/>
      <c r="L220" s="1"/>
      <c r="M220" s="1"/>
      <c r="N220" s="1"/>
      <c r="O220" s="1"/>
      <c r="P220" s="1"/>
      <c r="Q220" s="1"/>
    </row>
    <row r="221" ht="31.5">
      <c r="A221" s="22">
        <v>24</v>
      </c>
      <c r="B221" s="11" t="s">
        <v>387</v>
      </c>
      <c r="C221" s="11" t="s">
        <v>392</v>
      </c>
      <c r="D221" s="11" t="s">
        <v>70</v>
      </c>
      <c r="E221" s="11" t="s">
        <v>142</v>
      </c>
      <c r="F221" s="12">
        <v>44000</v>
      </c>
      <c r="G221" s="12">
        <v>0</v>
      </c>
      <c r="H221" s="11" t="s">
        <v>102</v>
      </c>
      <c r="I221" s="1"/>
      <c r="J221" s="1"/>
      <c r="K221" s="1"/>
      <c r="L221" s="1"/>
      <c r="M221" s="1"/>
      <c r="N221" s="1"/>
      <c r="O221" s="1"/>
      <c r="P221" s="1"/>
      <c r="Q221" s="1"/>
    </row>
    <row r="222" ht="31.5">
      <c r="A222" s="22">
        <v>25</v>
      </c>
      <c r="B222" s="11" t="s">
        <v>144</v>
      </c>
      <c r="C222" s="14" t="s">
        <v>393</v>
      </c>
      <c r="D222" s="14" t="s">
        <v>394</v>
      </c>
      <c r="E222" s="14"/>
      <c r="F222" s="14" t="s">
        <v>395</v>
      </c>
      <c r="G222" s="14">
        <v>0</v>
      </c>
      <c r="H222" s="11"/>
      <c r="I222" s="1"/>
      <c r="J222" s="1"/>
      <c r="K222" s="1"/>
      <c r="L222" s="1"/>
      <c r="M222" s="1"/>
      <c r="N222" s="1"/>
      <c r="O222" s="1"/>
      <c r="P222" s="1"/>
      <c r="Q222" s="1"/>
    </row>
    <row r="223" ht="31.5" hidden="1">
      <c r="A223" s="10"/>
      <c r="B223" s="10"/>
      <c r="C223" s="10"/>
      <c r="D223" s="10"/>
      <c r="E223" s="10"/>
      <c r="F223" s="19">
        <f>SUM(F198:F222)</f>
        <v>44690186.399999999</v>
      </c>
      <c r="G223" s="19"/>
      <c r="H223" s="11"/>
      <c r="I223" s="1"/>
      <c r="J223" s="1"/>
      <c r="K223" s="1"/>
      <c r="L223" s="1"/>
      <c r="M223" s="1"/>
      <c r="N223" s="1"/>
      <c r="O223" s="1"/>
      <c r="P223" s="1"/>
      <c r="Q223" s="1"/>
    </row>
    <row r="224" ht="47.25">
      <c r="A224" s="22">
        <v>26</v>
      </c>
      <c r="B224" s="23" t="s">
        <v>396</v>
      </c>
      <c r="C224" s="11" t="s">
        <v>397</v>
      </c>
      <c r="D224" s="11">
        <v>2024</v>
      </c>
      <c r="E224" s="11" t="s">
        <v>142</v>
      </c>
      <c r="F224" s="12">
        <v>135000</v>
      </c>
      <c r="G224" s="12">
        <v>0</v>
      </c>
      <c r="H224" s="11">
        <v>70</v>
      </c>
      <c r="I224" s="1"/>
      <c r="J224" s="1"/>
      <c r="K224" s="1"/>
      <c r="L224" s="1"/>
      <c r="M224" s="1"/>
      <c r="N224" s="1"/>
      <c r="O224" s="1"/>
      <c r="P224" s="1"/>
      <c r="Q224" s="1"/>
    </row>
    <row r="225" ht="47.25">
      <c r="A225" s="22">
        <v>27</v>
      </c>
      <c r="B225" s="23" t="s">
        <v>398</v>
      </c>
      <c r="C225" s="11" t="s">
        <v>399</v>
      </c>
      <c r="D225" s="11">
        <v>2024</v>
      </c>
      <c r="E225" s="11" t="s">
        <v>142</v>
      </c>
      <c r="F225" s="12">
        <v>45000</v>
      </c>
      <c r="G225" s="12">
        <v>0</v>
      </c>
      <c r="H225" s="11">
        <v>3</v>
      </c>
      <c r="I225" s="1"/>
      <c r="J225" s="1"/>
      <c r="K225" s="1"/>
      <c r="L225" s="1"/>
      <c r="M225" s="1"/>
      <c r="N225" s="1"/>
      <c r="O225" s="1"/>
      <c r="P225" s="1"/>
      <c r="Q225" s="1"/>
    </row>
    <row r="226" ht="31.5">
      <c r="A226" s="22">
        <v>28</v>
      </c>
      <c r="B226" s="11" t="s">
        <v>179</v>
      </c>
      <c r="C226" s="11" t="s">
        <v>400</v>
      </c>
      <c r="D226" s="11" t="s">
        <v>401</v>
      </c>
      <c r="E226" s="12" t="s">
        <v>402</v>
      </c>
      <c r="F226" s="12">
        <v>1800000</v>
      </c>
      <c r="G226" s="12">
        <v>229460.266</v>
      </c>
      <c r="H226" s="11" t="s">
        <v>403</v>
      </c>
      <c r="I226" s="1"/>
      <c r="J226" s="1"/>
      <c r="K226" s="1"/>
      <c r="L226" s="1"/>
      <c r="M226" s="1"/>
      <c r="N226" s="1"/>
      <c r="O226" s="1"/>
      <c r="P226" s="1"/>
      <c r="Q226" s="1"/>
    </row>
    <row r="227" ht="31.5">
      <c r="A227" s="22">
        <v>29</v>
      </c>
      <c r="B227" s="23" t="s">
        <v>404</v>
      </c>
      <c r="C227" s="11" t="s">
        <v>405</v>
      </c>
      <c r="D227" s="11" t="s">
        <v>70</v>
      </c>
      <c r="E227" s="11" t="s">
        <v>341</v>
      </c>
      <c r="F227" s="12">
        <v>971200</v>
      </c>
      <c r="G227" s="12">
        <v>0</v>
      </c>
      <c r="H227" s="11">
        <v>77</v>
      </c>
      <c r="I227" s="1"/>
      <c r="J227" s="1"/>
      <c r="K227" s="1"/>
      <c r="L227" s="1"/>
      <c r="M227" s="1"/>
      <c r="N227" s="1"/>
      <c r="O227" s="1"/>
      <c r="P227" s="1"/>
      <c r="Q227" s="1"/>
    </row>
    <row r="228" ht="31.5" hidden="1">
      <c r="A228" s="10"/>
      <c r="B228" s="10"/>
      <c r="C228" s="10"/>
      <c r="D228" s="10"/>
      <c r="E228" s="10"/>
      <c r="F228" s="19">
        <f>SUM(F224:F227)</f>
        <v>2951200</v>
      </c>
      <c r="G228" s="19"/>
      <c r="H228" s="11"/>
      <c r="I228" s="1"/>
      <c r="J228" s="1"/>
      <c r="K228" s="1"/>
      <c r="L228" s="1"/>
      <c r="M228" s="1"/>
      <c r="N228" s="1"/>
      <c r="O228" s="1"/>
      <c r="P228" s="1"/>
      <c r="Q228" s="1"/>
    </row>
    <row r="229" ht="31.5">
      <c r="A229" s="10">
        <v>30</v>
      </c>
      <c r="B229" s="11" t="s">
        <v>199</v>
      </c>
      <c r="C229" s="11" t="s">
        <v>406</v>
      </c>
      <c r="D229" s="11">
        <v>2024</v>
      </c>
      <c r="E229" s="11" t="s">
        <v>81</v>
      </c>
      <c r="F229" s="12">
        <v>250500</v>
      </c>
      <c r="G229" s="12">
        <v>0</v>
      </c>
      <c r="H229" s="11" t="s">
        <v>407</v>
      </c>
      <c r="I229" s="1"/>
      <c r="J229" s="1"/>
      <c r="K229" s="1"/>
      <c r="L229" s="1"/>
      <c r="M229" s="1"/>
      <c r="N229" s="1"/>
      <c r="O229" s="1"/>
      <c r="P229" s="1"/>
      <c r="Q229" s="1"/>
    </row>
    <row r="230" ht="31.5">
      <c r="A230" s="10">
        <v>31</v>
      </c>
      <c r="B230" s="11" t="s">
        <v>199</v>
      </c>
      <c r="C230" s="11" t="s">
        <v>408</v>
      </c>
      <c r="D230" s="11">
        <v>2024</v>
      </c>
      <c r="E230" s="11" t="s">
        <v>81</v>
      </c>
      <c r="F230" s="12">
        <v>125500</v>
      </c>
      <c r="G230" s="12">
        <v>0</v>
      </c>
      <c r="H230" s="11" t="s">
        <v>409</v>
      </c>
      <c r="I230" s="1"/>
      <c r="J230" s="1"/>
      <c r="K230" s="1"/>
      <c r="L230" s="1"/>
      <c r="M230" s="1"/>
      <c r="N230" s="1"/>
      <c r="O230" s="1"/>
      <c r="P230" s="1"/>
      <c r="Q230" s="1"/>
    </row>
    <row r="231" ht="31.5">
      <c r="A231" s="10">
        <v>32</v>
      </c>
      <c r="B231" s="11" t="s">
        <v>199</v>
      </c>
      <c r="C231" s="11" t="s">
        <v>410</v>
      </c>
      <c r="D231" s="11">
        <v>2025</v>
      </c>
      <c r="E231" s="11" t="s">
        <v>81</v>
      </c>
      <c r="F231" s="12">
        <v>280000</v>
      </c>
      <c r="G231" s="12">
        <v>0</v>
      </c>
      <c r="H231" s="11" t="s">
        <v>411</v>
      </c>
      <c r="I231" s="1"/>
      <c r="J231" s="1"/>
      <c r="K231" s="1"/>
      <c r="L231" s="1"/>
      <c r="M231" s="1"/>
      <c r="N231" s="1"/>
      <c r="O231" s="1"/>
      <c r="P231" s="1"/>
      <c r="Q231" s="1"/>
    </row>
    <row r="232" ht="31.5">
      <c r="A232" s="10">
        <v>33</v>
      </c>
      <c r="B232" s="11" t="s">
        <v>199</v>
      </c>
      <c r="C232" s="11" t="s">
        <v>412</v>
      </c>
      <c r="D232" s="11">
        <v>2024</v>
      </c>
      <c r="E232" s="11" t="s">
        <v>81</v>
      </c>
      <c r="F232" s="12">
        <v>320000</v>
      </c>
      <c r="G232" s="12">
        <v>0</v>
      </c>
      <c r="H232" s="11" t="s">
        <v>412</v>
      </c>
      <c r="I232" s="1"/>
      <c r="J232" s="1"/>
      <c r="K232" s="1"/>
      <c r="L232" s="1"/>
      <c r="M232" s="1"/>
      <c r="N232" s="1"/>
      <c r="O232" s="1"/>
      <c r="P232" s="1"/>
      <c r="Q232" s="1"/>
    </row>
    <row r="233" ht="31.5">
      <c r="A233" s="10">
        <v>34</v>
      </c>
      <c r="B233" s="11" t="s">
        <v>199</v>
      </c>
      <c r="C233" s="11" t="s">
        <v>413</v>
      </c>
      <c r="D233" s="11">
        <v>2024</v>
      </c>
      <c r="E233" s="11" t="s">
        <v>81</v>
      </c>
      <c r="F233" s="12">
        <v>250000</v>
      </c>
      <c r="G233" s="12">
        <v>0</v>
      </c>
      <c r="H233" s="11" t="s">
        <v>414</v>
      </c>
      <c r="I233" s="1"/>
      <c r="J233" s="1"/>
      <c r="K233" s="1"/>
      <c r="L233" s="1"/>
      <c r="M233" s="1"/>
      <c r="N233" s="1"/>
      <c r="O233" s="1"/>
      <c r="P233" s="1"/>
      <c r="Q233" s="1"/>
    </row>
    <row r="234" ht="31.5">
      <c r="A234" s="10">
        <v>35</v>
      </c>
      <c r="B234" s="11" t="s">
        <v>199</v>
      </c>
      <c r="C234" s="11" t="s">
        <v>415</v>
      </c>
      <c r="D234" s="11">
        <v>2024</v>
      </c>
      <c r="E234" s="11" t="s">
        <v>81</v>
      </c>
      <c r="F234" s="12">
        <v>80000</v>
      </c>
      <c r="G234" s="12">
        <v>0</v>
      </c>
      <c r="H234" s="11" t="s">
        <v>416</v>
      </c>
      <c r="I234" s="1"/>
      <c r="J234" s="1"/>
      <c r="K234" s="1"/>
      <c r="L234" s="1"/>
      <c r="M234" s="1"/>
      <c r="N234" s="1"/>
      <c r="O234" s="1"/>
      <c r="P234" s="1"/>
      <c r="Q234" s="1"/>
    </row>
    <row r="235" ht="31.5">
      <c r="A235" s="10">
        <v>36</v>
      </c>
      <c r="B235" s="11" t="s">
        <v>199</v>
      </c>
      <c r="C235" s="11" t="s">
        <v>415</v>
      </c>
      <c r="D235" s="11">
        <v>2024</v>
      </c>
      <c r="E235" s="11" t="s">
        <v>81</v>
      </c>
      <c r="F235" s="12">
        <v>200000</v>
      </c>
      <c r="G235" s="12">
        <v>0</v>
      </c>
      <c r="H235" s="11" t="s">
        <v>417</v>
      </c>
      <c r="I235" s="1"/>
      <c r="J235" s="1"/>
      <c r="K235" s="1"/>
      <c r="L235" s="1"/>
      <c r="M235" s="1"/>
      <c r="N235" s="1"/>
      <c r="O235" s="1"/>
      <c r="P235" s="1"/>
      <c r="Q235" s="1"/>
    </row>
    <row r="236" ht="47.25">
      <c r="A236" s="10">
        <v>37</v>
      </c>
      <c r="B236" s="11" t="s">
        <v>199</v>
      </c>
      <c r="C236" s="11" t="s">
        <v>418</v>
      </c>
      <c r="D236" s="11">
        <v>2024</v>
      </c>
      <c r="E236" s="11" t="s">
        <v>81</v>
      </c>
      <c r="F236" s="12">
        <v>250000</v>
      </c>
      <c r="G236" s="12">
        <v>0</v>
      </c>
      <c r="H236" s="11" t="s">
        <v>419</v>
      </c>
      <c r="I236" s="1"/>
      <c r="J236" s="1"/>
      <c r="K236" s="1"/>
      <c r="L236" s="1"/>
      <c r="M236" s="1"/>
      <c r="N236" s="1"/>
      <c r="O236" s="1"/>
      <c r="P236" s="1"/>
      <c r="Q236" s="1"/>
    </row>
    <row r="237" ht="126">
      <c r="A237" s="10">
        <v>38</v>
      </c>
      <c r="B237" s="11" t="s">
        <v>199</v>
      </c>
      <c r="C237" s="11" t="s">
        <v>420</v>
      </c>
      <c r="D237" s="11">
        <v>2024</v>
      </c>
      <c r="E237" s="11" t="s">
        <v>81</v>
      </c>
      <c r="F237" s="12">
        <v>6000</v>
      </c>
      <c r="G237" s="12">
        <v>0</v>
      </c>
      <c r="H237" s="11" t="s">
        <v>421</v>
      </c>
      <c r="I237" s="1"/>
      <c r="J237" s="1"/>
      <c r="K237" s="1"/>
      <c r="L237" s="1"/>
      <c r="M237" s="1"/>
      <c r="N237" s="1"/>
      <c r="O237" s="1"/>
      <c r="P237" s="1"/>
      <c r="Q237" s="1"/>
    </row>
    <row r="238" ht="31.5">
      <c r="A238" s="10">
        <v>39</v>
      </c>
      <c r="B238" s="11" t="s">
        <v>199</v>
      </c>
      <c r="C238" s="11" t="s">
        <v>422</v>
      </c>
      <c r="D238" s="11">
        <v>2024</v>
      </c>
      <c r="E238" s="11" t="s">
        <v>81</v>
      </c>
      <c r="F238" s="12">
        <v>12000</v>
      </c>
      <c r="G238" s="12">
        <v>0</v>
      </c>
      <c r="H238" s="11" t="s">
        <v>423</v>
      </c>
      <c r="I238" s="1"/>
      <c r="J238" s="1"/>
      <c r="K238" s="1"/>
      <c r="L238" s="1"/>
      <c r="M238" s="1"/>
      <c r="N238" s="1"/>
      <c r="O238" s="1"/>
      <c r="P238" s="1"/>
      <c r="Q238" s="1"/>
    </row>
    <row r="239" ht="31.5">
      <c r="A239" s="10">
        <v>40</v>
      </c>
      <c r="B239" s="11" t="s">
        <v>199</v>
      </c>
      <c r="C239" s="11" t="s">
        <v>424</v>
      </c>
      <c r="D239" s="11">
        <v>2025</v>
      </c>
      <c r="E239" s="11" t="s">
        <v>81</v>
      </c>
      <c r="F239" s="12">
        <v>250000</v>
      </c>
      <c r="G239" s="12">
        <v>0</v>
      </c>
      <c r="H239" s="11" t="s">
        <v>425</v>
      </c>
      <c r="I239" s="1"/>
      <c r="J239" s="1"/>
      <c r="K239" s="1"/>
      <c r="L239" s="1"/>
      <c r="M239" s="1"/>
      <c r="N239" s="1"/>
      <c r="O239" s="1"/>
      <c r="P239" s="1"/>
      <c r="Q239" s="1"/>
    </row>
    <row r="240" ht="31.5">
      <c r="A240" s="10">
        <v>41</v>
      </c>
      <c r="B240" s="11" t="s">
        <v>199</v>
      </c>
      <c r="C240" s="11" t="s">
        <v>426</v>
      </c>
      <c r="D240" s="11">
        <v>2024</v>
      </c>
      <c r="E240" s="11" t="s">
        <v>81</v>
      </c>
      <c r="F240" s="12">
        <v>46500</v>
      </c>
      <c r="G240" s="12">
        <v>0</v>
      </c>
      <c r="H240" s="11" t="s">
        <v>427</v>
      </c>
      <c r="I240" s="1"/>
      <c r="J240" s="1"/>
      <c r="K240" s="1"/>
      <c r="L240" s="1"/>
      <c r="M240" s="1"/>
      <c r="N240" s="1"/>
      <c r="O240" s="1"/>
      <c r="P240" s="1"/>
      <c r="Q240" s="1"/>
    </row>
    <row r="241" ht="47.25">
      <c r="A241" s="10">
        <v>42</v>
      </c>
      <c r="B241" s="11" t="s">
        <v>199</v>
      </c>
      <c r="C241" s="11" t="s">
        <v>428</v>
      </c>
      <c r="D241" s="11">
        <v>2025</v>
      </c>
      <c r="E241" s="11" t="s">
        <v>81</v>
      </c>
      <c r="F241" s="12">
        <v>22000</v>
      </c>
      <c r="G241" s="12">
        <v>0</v>
      </c>
      <c r="H241" s="11" t="s">
        <v>429</v>
      </c>
      <c r="I241" s="1"/>
      <c r="J241" s="1"/>
      <c r="K241" s="1"/>
      <c r="L241" s="1"/>
      <c r="M241" s="1"/>
      <c r="N241" s="1"/>
      <c r="O241" s="1"/>
      <c r="P241" s="1"/>
      <c r="Q241" s="1"/>
    </row>
    <row r="242" ht="31.5">
      <c r="A242" s="10">
        <v>43</v>
      </c>
      <c r="B242" s="11" t="s">
        <v>199</v>
      </c>
      <c r="C242" s="11" t="s">
        <v>430</v>
      </c>
      <c r="D242" s="11">
        <v>2025</v>
      </c>
      <c r="E242" s="11" t="s">
        <v>81</v>
      </c>
      <c r="F242" s="12">
        <v>27000</v>
      </c>
      <c r="G242" s="12">
        <v>0</v>
      </c>
      <c r="H242" s="11" t="s">
        <v>431</v>
      </c>
      <c r="I242" s="1"/>
      <c r="J242" s="1"/>
      <c r="K242" s="1"/>
      <c r="L242" s="1"/>
      <c r="M242" s="1"/>
      <c r="N242" s="1"/>
      <c r="O242" s="1"/>
      <c r="P242" s="1"/>
      <c r="Q242" s="1"/>
    </row>
    <row r="243" ht="31.5">
      <c r="A243" s="10">
        <v>44</v>
      </c>
      <c r="B243" s="11" t="s">
        <v>199</v>
      </c>
      <c r="C243" s="11" t="s">
        <v>432</v>
      </c>
      <c r="D243" s="11">
        <v>2024</v>
      </c>
      <c r="E243" s="11" t="s">
        <v>81</v>
      </c>
      <c r="F243" s="12">
        <v>320000</v>
      </c>
      <c r="G243" s="12">
        <v>0</v>
      </c>
      <c r="H243" s="11" t="s">
        <v>433</v>
      </c>
      <c r="I243" s="1"/>
      <c r="J243" s="1"/>
      <c r="K243" s="1"/>
      <c r="L243" s="1"/>
      <c r="M243" s="1"/>
      <c r="N243" s="1"/>
      <c r="O243" s="1"/>
      <c r="P243" s="1"/>
      <c r="Q243" s="1"/>
    </row>
    <row r="244" ht="47.25">
      <c r="A244" s="10">
        <v>45</v>
      </c>
      <c r="B244" s="11" t="s">
        <v>199</v>
      </c>
      <c r="C244" s="11" t="s">
        <v>434</v>
      </c>
      <c r="D244" s="11">
        <v>2024</v>
      </c>
      <c r="E244" s="11" t="s">
        <v>81</v>
      </c>
      <c r="F244" s="12">
        <v>320000</v>
      </c>
      <c r="G244" s="12">
        <v>0</v>
      </c>
      <c r="H244" s="11" t="s">
        <v>433</v>
      </c>
      <c r="I244" s="1"/>
      <c r="J244" s="1"/>
      <c r="K244" s="1"/>
      <c r="L244" s="1"/>
      <c r="M244" s="1"/>
      <c r="N244" s="1"/>
      <c r="O244" s="1"/>
      <c r="P244" s="1"/>
      <c r="Q244" s="1"/>
    </row>
    <row r="245" ht="47.25">
      <c r="A245" s="10">
        <v>46</v>
      </c>
      <c r="B245" s="11" t="s">
        <v>199</v>
      </c>
      <c r="C245" s="11" t="s">
        <v>435</v>
      </c>
      <c r="D245" s="11">
        <v>2024</v>
      </c>
      <c r="E245" s="11" t="s">
        <v>81</v>
      </c>
      <c r="F245" s="12">
        <v>88000</v>
      </c>
      <c r="G245" s="12">
        <v>0</v>
      </c>
      <c r="H245" s="11" t="s">
        <v>436</v>
      </c>
      <c r="I245" s="1"/>
      <c r="J245" s="1"/>
      <c r="K245" s="1"/>
      <c r="L245" s="1"/>
      <c r="M245" s="1"/>
      <c r="N245" s="1"/>
      <c r="O245" s="1"/>
      <c r="P245" s="1"/>
      <c r="Q245" s="1"/>
    </row>
    <row r="246" ht="31.5">
      <c r="A246" s="10">
        <v>47</v>
      </c>
      <c r="B246" s="11" t="s">
        <v>199</v>
      </c>
      <c r="C246" s="11" t="s">
        <v>437</v>
      </c>
      <c r="D246" s="11">
        <v>2024</v>
      </c>
      <c r="E246" s="11" t="s">
        <v>81</v>
      </c>
      <c r="F246" s="12">
        <v>250000</v>
      </c>
      <c r="G246" s="12">
        <v>0</v>
      </c>
      <c r="H246" s="11" t="s">
        <v>419</v>
      </c>
      <c r="I246" s="1"/>
      <c r="J246" s="1"/>
      <c r="K246" s="1"/>
      <c r="L246" s="1"/>
      <c r="M246" s="1"/>
      <c r="N246" s="1"/>
      <c r="O246" s="1"/>
      <c r="P246" s="1"/>
      <c r="Q246" s="1"/>
    </row>
    <row r="247" ht="31.5">
      <c r="A247" s="10">
        <v>48</v>
      </c>
      <c r="B247" s="11" t="s">
        <v>199</v>
      </c>
      <c r="C247" s="11" t="s">
        <v>438</v>
      </c>
      <c r="D247" s="11">
        <v>2024</v>
      </c>
      <c r="E247" s="11" t="s">
        <v>81</v>
      </c>
      <c r="F247" s="12">
        <v>8100</v>
      </c>
      <c r="G247" s="12">
        <v>0</v>
      </c>
      <c r="H247" s="14" t="s">
        <v>421</v>
      </c>
      <c r="I247" s="1"/>
      <c r="J247" s="1"/>
      <c r="K247" s="1"/>
      <c r="L247" s="1"/>
      <c r="M247" s="1"/>
      <c r="N247" s="1"/>
      <c r="O247" s="1"/>
      <c r="P247" s="1"/>
      <c r="Q247" s="1"/>
    </row>
    <row r="248" ht="31.5">
      <c r="A248" s="10">
        <v>49</v>
      </c>
      <c r="B248" s="11" t="s">
        <v>199</v>
      </c>
      <c r="C248" s="11" t="s">
        <v>439</v>
      </c>
      <c r="D248" s="11">
        <v>2024</v>
      </c>
      <c r="E248" s="11" t="s">
        <v>81</v>
      </c>
      <c r="F248" s="12">
        <v>600000</v>
      </c>
      <c r="G248" s="12">
        <v>0</v>
      </c>
      <c r="H248" s="14" t="s">
        <v>421</v>
      </c>
      <c r="I248" s="1"/>
      <c r="J248" s="1"/>
      <c r="K248" s="1"/>
      <c r="L248" s="1"/>
      <c r="M248" s="1"/>
      <c r="N248" s="1"/>
      <c r="O248" s="1"/>
      <c r="P248" s="1"/>
      <c r="Q248" s="1"/>
    </row>
    <row r="249" ht="63">
      <c r="A249" s="10">
        <v>50</v>
      </c>
      <c r="B249" s="11" t="s">
        <v>199</v>
      </c>
      <c r="C249" s="11" t="s">
        <v>439</v>
      </c>
      <c r="D249" s="11">
        <v>2024</v>
      </c>
      <c r="E249" s="11" t="s">
        <v>81</v>
      </c>
      <c r="F249" s="12">
        <v>600000</v>
      </c>
      <c r="G249" s="12">
        <v>0</v>
      </c>
      <c r="H249" s="14" t="s">
        <v>421</v>
      </c>
      <c r="I249" s="1"/>
      <c r="J249" s="1"/>
      <c r="K249" s="1"/>
      <c r="L249" s="1"/>
      <c r="M249" s="1"/>
      <c r="N249" s="1"/>
      <c r="O249" s="1"/>
      <c r="P249" s="1"/>
      <c r="Q249" s="1"/>
    </row>
    <row r="250" ht="47.25">
      <c r="A250" s="10">
        <v>51</v>
      </c>
      <c r="B250" s="11" t="s">
        <v>199</v>
      </c>
      <c r="C250" s="11" t="s">
        <v>439</v>
      </c>
      <c r="D250" s="11">
        <v>2024</v>
      </c>
      <c r="E250" s="11" t="s">
        <v>81</v>
      </c>
      <c r="F250" s="12">
        <v>600000</v>
      </c>
      <c r="G250" s="12">
        <v>0</v>
      </c>
      <c r="H250" s="14" t="s">
        <v>421</v>
      </c>
      <c r="I250" s="1"/>
      <c r="J250" s="1"/>
      <c r="K250" s="1"/>
      <c r="L250" s="1"/>
      <c r="M250" s="1"/>
      <c r="N250" s="1"/>
      <c r="O250" s="1"/>
      <c r="P250" s="1"/>
      <c r="Q250" s="1"/>
    </row>
    <row r="251" ht="31.5">
      <c r="A251" s="10">
        <v>52</v>
      </c>
      <c r="B251" s="11" t="s">
        <v>199</v>
      </c>
      <c r="C251" s="11" t="s">
        <v>440</v>
      </c>
      <c r="D251" s="11">
        <v>2024</v>
      </c>
      <c r="E251" s="11" t="s">
        <v>81</v>
      </c>
      <c r="F251" s="12">
        <v>1250000</v>
      </c>
      <c r="G251" s="12">
        <v>0</v>
      </c>
      <c r="H251" s="14" t="s">
        <v>421</v>
      </c>
      <c r="I251" s="1"/>
      <c r="J251" s="1"/>
      <c r="K251" s="1"/>
      <c r="L251" s="1"/>
      <c r="M251" s="1"/>
      <c r="N251" s="1"/>
      <c r="O251" s="1"/>
      <c r="P251" s="1"/>
      <c r="Q251" s="1"/>
    </row>
    <row r="252" ht="47.25">
      <c r="A252" s="10">
        <v>53</v>
      </c>
      <c r="B252" s="11" t="s">
        <v>199</v>
      </c>
      <c r="C252" s="11" t="s">
        <v>441</v>
      </c>
      <c r="D252" s="11">
        <v>2024</v>
      </c>
      <c r="E252" s="11" t="s">
        <v>81</v>
      </c>
      <c r="F252" s="12">
        <v>186000</v>
      </c>
      <c r="G252" s="12">
        <v>0</v>
      </c>
      <c r="H252" s="14" t="s">
        <v>421</v>
      </c>
      <c r="I252" s="1"/>
      <c r="J252" s="1"/>
      <c r="K252" s="1"/>
      <c r="L252" s="1"/>
      <c r="M252" s="1"/>
      <c r="N252" s="1"/>
      <c r="O252" s="1"/>
      <c r="P252" s="1"/>
      <c r="Q252" s="1"/>
    </row>
    <row r="253" ht="47.25" hidden="1">
      <c r="A253" s="10"/>
      <c r="B253" s="10"/>
      <c r="C253" s="10"/>
      <c r="D253" s="10"/>
      <c r="E253" s="10"/>
      <c r="F253" s="19">
        <f>SUM(F229:F252)</f>
        <v>6341600</v>
      </c>
      <c r="G253" s="19">
        <f>SUM(G229:G252)</f>
        <v>0</v>
      </c>
      <c r="H253" s="11"/>
      <c r="I253" s="1"/>
      <c r="J253" s="1"/>
      <c r="K253" s="1"/>
      <c r="L253" s="1"/>
      <c r="M253" s="1"/>
      <c r="N253" s="1"/>
      <c r="O253" s="1"/>
      <c r="P253" s="1"/>
      <c r="Q253" s="1"/>
    </row>
    <row r="254" ht="47.25">
      <c r="A254" s="22">
        <v>54</v>
      </c>
      <c r="B254" s="23" t="s">
        <v>222</v>
      </c>
      <c r="C254" s="11" t="s">
        <v>442</v>
      </c>
      <c r="D254" s="11" t="s">
        <v>70</v>
      </c>
      <c r="E254" s="11" t="s">
        <v>142</v>
      </c>
      <c r="F254" s="12">
        <v>26909000.100000001</v>
      </c>
      <c r="G254" s="12">
        <v>0</v>
      </c>
      <c r="H254" s="11" t="s">
        <v>443</v>
      </c>
      <c r="I254" s="1"/>
      <c r="J254" s="1"/>
      <c r="K254" s="1"/>
      <c r="L254" s="1"/>
      <c r="M254" s="1"/>
      <c r="N254" s="1"/>
      <c r="O254" s="1"/>
      <c r="P254" s="1"/>
      <c r="Q254" s="1"/>
    </row>
    <row r="255" ht="31.5">
      <c r="A255" s="22">
        <v>55</v>
      </c>
      <c r="B255" s="11" t="s">
        <v>222</v>
      </c>
      <c r="C255" s="11" t="s">
        <v>444</v>
      </c>
      <c r="D255" s="11" t="s">
        <v>445</v>
      </c>
      <c r="E255" s="11" t="s">
        <v>446</v>
      </c>
      <c r="F255" s="12"/>
      <c r="G255" s="12"/>
      <c r="H255" s="11" t="s">
        <v>443</v>
      </c>
      <c r="I255" s="1"/>
      <c r="J255" s="1"/>
      <c r="K255" s="1"/>
      <c r="L255" s="1"/>
      <c r="M255" s="1"/>
      <c r="N255" s="1"/>
      <c r="O255" s="1"/>
      <c r="P255" s="1"/>
      <c r="Q255" s="1"/>
    </row>
    <row r="256" ht="31.5">
      <c r="A256" s="22">
        <v>56</v>
      </c>
      <c r="B256" s="23" t="s">
        <v>222</v>
      </c>
      <c r="C256" s="11" t="s">
        <v>447</v>
      </c>
      <c r="D256" s="11">
        <v>2024</v>
      </c>
      <c r="E256" s="11" t="s">
        <v>142</v>
      </c>
      <c r="F256" s="12">
        <v>20181000</v>
      </c>
      <c r="G256" s="12">
        <v>0</v>
      </c>
      <c r="H256" s="11" t="s">
        <v>443</v>
      </c>
      <c r="I256" s="1"/>
      <c r="J256" s="1"/>
      <c r="K256" s="1"/>
      <c r="L256" s="1"/>
      <c r="M256" s="1"/>
      <c r="N256" s="1"/>
      <c r="O256" s="1"/>
      <c r="P256" s="1"/>
      <c r="Q256" s="1"/>
    </row>
    <row r="257" ht="31.5">
      <c r="A257" s="22">
        <v>57</v>
      </c>
      <c r="B257" s="23" t="s">
        <v>222</v>
      </c>
      <c r="C257" s="11" t="s">
        <v>223</v>
      </c>
      <c r="D257" s="11" t="s">
        <v>70</v>
      </c>
      <c r="E257" s="11" t="s">
        <v>142</v>
      </c>
      <c r="F257" s="12">
        <v>21497.700000000001</v>
      </c>
      <c r="G257" s="12">
        <v>0</v>
      </c>
      <c r="H257" s="11" t="s">
        <v>443</v>
      </c>
      <c r="I257" s="1"/>
      <c r="J257" s="1"/>
      <c r="K257" s="1"/>
      <c r="L257" s="1"/>
      <c r="M257" s="1"/>
      <c r="N257" s="1"/>
      <c r="O257" s="1"/>
      <c r="P257" s="1"/>
      <c r="Q257" s="1"/>
    </row>
    <row r="258" ht="31.5">
      <c r="A258" s="22">
        <v>58</v>
      </c>
      <c r="B258" s="23" t="s">
        <v>222</v>
      </c>
      <c r="C258" s="11" t="s">
        <v>448</v>
      </c>
      <c r="D258" s="11">
        <v>2024</v>
      </c>
      <c r="E258" s="11" t="s">
        <v>142</v>
      </c>
      <c r="F258" s="12">
        <v>14997.700000000001</v>
      </c>
      <c r="G258" s="12">
        <v>0</v>
      </c>
      <c r="H258" s="11" t="s">
        <v>443</v>
      </c>
      <c r="I258" s="1"/>
      <c r="J258" s="1"/>
      <c r="K258" s="1"/>
      <c r="L258" s="1"/>
      <c r="M258" s="1"/>
      <c r="N258" s="1"/>
      <c r="O258" s="1"/>
      <c r="P258" s="1"/>
      <c r="Q258" s="1"/>
    </row>
    <row r="259" ht="31.5">
      <c r="A259" s="22">
        <v>59</v>
      </c>
      <c r="B259" s="23" t="s">
        <v>222</v>
      </c>
      <c r="C259" s="11" t="s">
        <v>449</v>
      </c>
      <c r="D259" s="11" t="s">
        <v>184</v>
      </c>
      <c r="E259" s="11" t="s">
        <v>142</v>
      </c>
      <c r="F259" s="12">
        <v>19476.400000000001</v>
      </c>
      <c r="G259" s="12">
        <v>0</v>
      </c>
      <c r="H259" s="11" t="s">
        <v>443</v>
      </c>
      <c r="I259" s="1"/>
      <c r="J259" s="1"/>
      <c r="K259" s="1"/>
      <c r="L259" s="1"/>
      <c r="M259" s="1"/>
      <c r="N259" s="1"/>
      <c r="O259" s="1"/>
      <c r="P259" s="1"/>
      <c r="Q259" s="1"/>
    </row>
    <row r="260" ht="31.5" hidden="1">
      <c r="A260" s="10"/>
      <c r="B260" s="10"/>
      <c r="C260" s="10"/>
      <c r="D260" s="10"/>
      <c r="E260" s="10"/>
      <c r="F260" s="19">
        <f>SUM(F254:F259)</f>
        <v>47145971.900000006</v>
      </c>
      <c r="G260" s="19"/>
      <c r="H260" s="11"/>
      <c r="I260" s="1"/>
      <c r="J260" s="1"/>
      <c r="K260" s="1"/>
      <c r="L260" s="1"/>
      <c r="M260" s="1"/>
      <c r="N260" s="1"/>
      <c r="O260" s="1"/>
      <c r="P260" s="1"/>
      <c r="Q260" s="1"/>
    </row>
    <row r="261" ht="31.5">
      <c r="A261" s="22">
        <v>60</v>
      </c>
      <c r="B261" s="23" t="s">
        <v>450</v>
      </c>
      <c r="C261" s="11" t="s">
        <v>451</v>
      </c>
      <c r="D261" s="11" t="s">
        <v>73</v>
      </c>
      <c r="E261" s="11" t="s">
        <v>452</v>
      </c>
      <c r="F261" s="12">
        <v>200000</v>
      </c>
      <c r="G261" s="12">
        <v>0</v>
      </c>
      <c r="H261" s="11" t="s">
        <v>453</v>
      </c>
      <c r="I261" s="1"/>
      <c r="J261" s="1"/>
      <c r="K261" s="1"/>
      <c r="L261" s="1"/>
      <c r="M261" s="1"/>
      <c r="N261" s="1"/>
      <c r="O261" s="1"/>
      <c r="P261" s="1"/>
      <c r="Q261" s="1"/>
    </row>
    <row r="262" ht="31.5">
      <c r="A262" s="22">
        <v>61</v>
      </c>
      <c r="B262" s="23" t="s">
        <v>454</v>
      </c>
      <c r="C262" s="11" t="s">
        <v>455</v>
      </c>
      <c r="D262" s="11" t="s">
        <v>73</v>
      </c>
      <c r="E262" s="11" t="s">
        <v>452</v>
      </c>
      <c r="F262" s="12">
        <v>40000</v>
      </c>
      <c r="G262" s="12">
        <v>0</v>
      </c>
      <c r="H262" s="11" t="s">
        <v>453</v>
      </c>
      <c r="I262" s="1"/>
      <c r="J262" s="1"/>
      <c r="K262" s="1"/>
      <c r="L262" s="1"/>
      <c r="M262" s="1"/>
      <c r="N262" s="1"/>
      <c r="O262" s="1"/>
      <c r="P262" s="1"/>
      <c r="Q262" s="1"/>
    </row>
    <row r="263" ht="31.5" hidden="1">
      <c r="A263" s="10"/>
      <c r="B263" s="10"/>
      <c r="C263" s="10"/>
      <c r="D263" s="10"/>
      <c r="E263" s="10"/>
      <c r="F263" s="19">
        <f>SUM(F261:F262)</f>
        <v>240000</v>
      </c>
      <c r="G263" s="19"/>
      <c r="H263" s="11"/>
      <c r="I263" s="1"/>
      <c r="J263" s="1"/>
      <c r="K263" s="1"/>
      <c r="L263" s="1"/>
      <c r="M263" s="1"/>
      <c r="N263" s="1"/>
      <c r="O263" s="1"/>
      <c r="P263" s="1"/>
      <c r="Q263" s="1"/>
    </row>
    <row r="264" ht="31.5">
      <c r="A264" s="22">
        <v>62</v>
      </c>
      <c r="B264" s="11" t="s">
        <v>274</v>
      </c>
      <c r="C264" s="11" t="s">
        <v>313</v>
      </c>
      <c r="D264" s="11" t="s">
        <v>314</v>
      </c>
      <c r="E264" s="11" t="s">
        <v>142</v>
      </c>
      <c r="F264" s="12">
        <v>317500</v>
      </c>
      <c r="G264" s="12">
        <v>0</v>
      </c>
      <c r="H264" s="14" t="s">
        <v>456</v>
      </c>
      <c r="I264" s="1"/>
      <c r="J264" s="1"/>
      <c r="K264" s="1"/>
      <c r="L264" s="1"/>
      <c r="M264" s="1"/>
      <c r="N264" s="1"/>
      <c r="O264" s="1"/>
      <c r="P264" s="1"/>
      <c r="Q264" s="1"/>
    </row>
    <row r="265" ht="31.5" hidden="1">
      <c r="A265" s="10"/>
      <c r="B265" s="10"/>
      <c r="C265" s="10"/>
      <c r="D265" s="10"/>
      <c r="E265" s="10"/>
      <c r="F265" s="19">
        <f>SUM(F264)</f>
        <v>317500</v>
      </c>
      <c r="G265" s="19"/>
      <c r="H265" s="11"/>
      <c r="I265" s="1"/>
      <c r="J265" s="1"/>
      <c r="K265" s="1"/>
      <c r="L265" s="1"/>
      <c r="M265" s="1"/>
      <c r="N265" s="1"/>
      <c r="O265" s="1"/>
      <c r="P265" s="1"/>
      <c r="Q265" s="1"/>
    </row>
    <row r="266" ht="31.5">
      <c r="A266" s="22">
        <v>63</v>
      </c>
      <c r="B266" s="23" t="s">
        <v>457</v>
      </c>
      <c r="C266" s="11" t="s">
        <v>458</v>
      </c>
      <c r="D266" s="11" t="s">
        <v>70</v>
      </c>
      <c r="E266" s="11" t="s">
        <v>142</v>
      </c>
      <c r="F266" s="12">
        <v>210000</v>
      </c>
      <c r="G266" s="12">
        <v>0</v>
      </c>
      <c r="H266" s="11" t="s">
        <v>224</v>
      </c>
      <c r="I266" s="1"/>
      <c r="J266" s="1"/>
      <c r="K266" s="1"/>
      <c r="L266" s="1"/>
      <c r="M266" s="1"/>
      <c r="N266" s="1"/>
      <c r="O266" s="1"/>
      <c r="P266" s="1"/>
      <c r="Q266" s="1"/>
    </row>
    <row r="267" ht="31.5">
      <c r="A267" s="22">
        <v>64</v>
      </c>
      <c r="B267" s="11" t="s">
        <v>459</v>
      </c>
      <c r="C267" s="11" t="s">
        <v>460</v>
      </c>
      <c r="D267" s="11">
        <v>2024</v>
      </c>
      <c r="E267" s="11" t="s">
        <v>142</v>
      </c>
      <c r="F267" s="12">
        <v>38384</v>
      </c>
      <c r="G267" s="12">
        <v>0</v>
      </c>
      <c r="H267" s="11" t="s">
        <v>319</v>
      </c>
      <c r="I267" s="1"/>
      <c r="J267" s="1"/>
      <c r="K267" s="1"/>
      <c r="L267" s="1"/>
      <c r="M267" s="1"/>
      <c r="N267" s="1"/>
      <c r="O267" s="1"/>
      <c r="P267" s="1"/>
      <c r="Q267" s="1"/>
    </row>
    <row r="268" ht="31.5">
      <c r="A268" s="22">
        <v>65</v>
      </c>
      <c r="B268" s="11" t="s">
        <v>459</v>
      </c>
      <c r="C268" s="11" t="s">
        <v>461</v>
      </c>
      <c r="D268" s="11">
        <v>2024</v>
      </c>
      <c r="E268" s="11" t="s">
        <v>142</v>
      </c>
      <c r="F268" s="12">
        <v>178255.79999999999</v>
      </c>
      <c r="G268" s="12">
        <v>0</v>
      </c>
      <c r="H268" s="11" t="s">
        <v>319</v>
      </c>
      <c r="I268" s="1"/>
      <c r="J268" s="1"/>
      <c r="K268" s="1"/>
      <c r="L268" s="1"/>
      <c r="M268" s="1"/>
      <c r="N268" s="1"/>
      <c r="O268" s="1"/>
      <c r="P268" s="1"/>
      <c r="Q268" s="1"/>
    </row>
    <row r="269" ht="31.5">
      <c r="A269" s="22">
        <v>66</v>
      </c>
      <c r="B269" s="11" t="s">
        <v>459</v>
      </c>
      <c r="C269" s="11" t="s">
        <v>462</v>
      </c>
      <c r="D269" s="11">
        <v>2024</v>
      </c>
      <c r="E269" s="11" t="s">
        <v>142</v>
      </c>
      <c r="F269" s="12">
        <v>1823000.8</v>
      </c>
      <c r="G269" s="12">
        <v>0</v>
      </c>
      <c r="H269" s="11" t="s">
        <v>319</v>
      </c>
      <c r="I269" s="1"/>
      <c r="J269" s="1"/>
      <c r="K269" s="1"/>
      <c r="L269" s="1"/>
      <c r="M269" s="1"/>
      <c r="N269" s="1"/>
      <c r="O269" s="1"/>
      <c r="P269" s="1"/>
      <c r="Q269" s="1"/>
    </row>
    <row r="270" ht="31.5">
      <c r="A270" s="22">
        <v>67</v>
      </c>
      <c r="B270" s="11" t="s">
        <v>463</v>
      </c>
      <c r="C270" s="11" t="s">
        <v>462</v>
      </c>
      <c r="D270" s="11">
        <v>2024</v>
      </c>
      <c r="E270" s="11" t="s">
        <v>142</v>
      </c>
      <c r="F270" s="12">
        <v>12272</v>
      </c>
      <c r="G270" s="12">
        <v>0</v>
      </c>
      <c r="H270" s="11" t="s">
        <v>319</v>
      </c>
      <c r="I270" s="1"/>
      <c r="J270" s="1"/>
      <c r="K270" s="1"/>
      <c r="L270" s="1"/>
      <c r="M270" s="1"/>
      <c r="N270" s="1"/>
      <c r="O270" s="1"/>
      <c r="P270" s="1"/>
      <c r="Q270" s="1"/>
    </row>
    <row r="271" ht="31.5">
      <c r="A271" s="22">
        <v>68</v>
      </c>
      <c r="B271" s="11" t="s">
        <v>464</v>
      </c>
      <c r="C271" s="11" t="s">
        <v>465</v>
      </c>
      <c r="D271" s="11">
        <v>2024</v>
      </c>
      <c r="E271" s="11" t="s">
        <v>142</v>
      </c>
      <c r="F271" s="12">
        <v>150000</v>
      </c>
      <c r="G271" s="12">
        <v>0</v>
      </c>
      <c r="H271" s="11" t="s">
        <v>319</v>
      </c>
      <c r="I271" s="1"/>
      <c r="J271" s="1"/>
      <c r="K271" s="1"/>
      <c r="L271" s="1"/>
      <c r="M271" s="1"/>
      <c r="N271" s="1"/>
      <c r="O271" s="1"/>
      <c r="P271" s="1"/>
      <c r="Q271" s="1"/>
    </row>
    <row r="272" ht="31.5">
      <c r="A272" s="22">
        <v>69</v>
      </c>
      <c r="B272" s="11" t="s">
        <v>199</v>
      </c>
      <c r="C272" s="11" t="s">
        <v>466</v>
      </c>
      <c r="D272" s="11">
        <v>2024</v>
      </c>
      <c r="E272" s="11" t="s">
        <v>467</v>
      </c>
      <c r="F272" s="12">
        <v>186247.29999999999</v>
      </c>
      <c r="G272" s="12">
        <v>0</v>
      </c>
      <c r="H272" s="11" t="s">
        <v>319</v>
      </c>
      <c r="I272" s="1"/>
      <c r="J272" s="1"/>
      <c r="K272" s="1"/>
      <c r="L272" s="1"/>
      <c r="M272" s="1"/>
      <c r="N272" s="1"/>
      <c r="O272" s="1"/>
      <c r="P272" s="1"/>
      <c r="Q272" s="1"/>
    </row>
    <row r="273" ht="31.5">
      <c r="A273" s="22">
        <v>70</v>
      </c>
      <c r="B273" s="11" t="s">
        <v>269</v>
      </c>
      <c r="C273" s="11" t="s">
        <v>468</v>
      </c>
      <c r="D273" s="11">
        <v>2024</v>
      </c>
      <c r="E273" s="11" t="s">
        <v>142</v>
      </c>
      <c r="F273" s="12">
        <v>427854.79999999999</v>
      </c>
      <c r="G273" s="12">
        <v>0</v>
      </c>
      <c r="H273" s="11" t="s">
        <v>319</v>
      </c>
      <c r="I273" s="1"/>
      <c r="J273" s="1"/>
      <c r="K273" s="1"/>
      <c r="L273" s="1"/>
      <c r="M273" s="1"/>
      <c r="N273" s="1"/>
      <c r="O273" s="1"/>
      <c r="P273" s="1"/>
      <c r="Q273" s="1"/>
    </row>
    <row r="274" ht="31.5">
      <c r="A274" s="22">
        <v>71</v>
      </c>
      <c r="B274" s="11" t="s">
        <v>199</v>
      </c>
      <c r="C274" s="11" t="s">
        <v>469</v>
      </c>
      <c r="D274" s="11">
        <v>2024</v>
      </c>
      <c r="E274" s="11" t="s">
        <v>142</v>
      </c>
      <c r="F274" s="12">
        <v>58849</v>
      </c>
      <c r="G274" s="12">
        <v>0</v>
      </c>
      <c r="H274" s="11" t="s">
        <v>319</v>
      </c>
      <c r="I274" s="1"/>
      <c r="J274" s="1"/>
      <c r="K274" s="1"/>
      <c r="L274" s="1"/>
      <c r="M274" s="1"/>
      <c r="N274" s="1"/>
      <c r="O274" s="1"/>
      <c r="P274" s="1"/>
      <c r="Q274" s="1"/>
    </row>
    <row r="275" ht="31.5">
      <c r="A275" s="22">
        <v>72</v>
      </c>
      <c r="B275" s="11" t="s">
        <v>470</v>
      </c>
      <c r="C275" s="11" t="s">
        <v>471</v>
      </c>
      <c r="D275" s="11">
        <v>2024</v>
      </c>
      <c r="E275" s="11" t="s">
        <v>142</v>
      </c>
      <c r="F275" s="12">
        <v>15000</v>
      </c>
      <c r="G275" s="12">
        <v>0</v>
      </c>
      <c r="H275" s="11" t="s">
        <v>319</v>
      </c>
      <c r="I275" s="1"/>
      <c r="J275" s="1"/>
      <c r="K275" s="1"/>
      <c r="L275" s="1"/>
      <c r="M275" s="1"/>
      <c r="N275" s="1"/>
      <c r="O275" s="1"/>
      <c r="P275" s="1"/>
      <c r="Q275" s="1"/>
    </row>
    <row r="276" ht="31.5">
      <c r="A276" s="22">
        <v>73</v>
      </c>
      <c r="B276" s="11" t="s">
        <v>464</v>
      </c>
      <c r="C276" s="11" t="s">
        <v>472</v>
      </c>
      <c r="D276" s="11">
        <v>2024</v>
      </c>
      <c r="E276" s="11" t="s">
        <v>142</v>
      </c>
      <c r="F276" s="12">
        <v>359000</v>
      </c>
      <c r="G276" s="12">
        <v>0</v>
      </c>
      <c r="H276" s="11" t="s">
        <v>319</v>
      </c>
      <c r="I276" s="1"/>
      <c r="J276" s="1"/>
      <c r="K276" s="1"/>
      <c r="L276" s="1"/>
      <c r="M276" s="1"/>
      <c r="N276" s="1"/>
      <c r="O276" s="1"/>
      <c r="P276" s="1"/>
      <c r="Q276" s="1"/>
    </row>
    <row r="277" ht="31.5">
      <c r="A277" s="22">
        <v>74</v>
      </c>
      <c r="B277" s="11" t="s">
        <v>473</v>
      </c>
      <c r="C277" s="11" t="s">
        <v>474</v>
      </c>
      <c r="D277" s="11">
        <v>2024</v>
      </c>
      <c r="E277" s="11" t="s">
        <v>142</v>
      </c>
      <c r="F277" s="12">
        <v>59974.5</v>
      </c>
      <c r="G277" s="12">
        <v>0</v>
      </c>
      <c r="H277" s="11" t="s">
        <v>319</v>
      </c>
      <c r="I277" s="1"/>
      <c r="J277" s="1"/>
      <c r="K277" s="1"/>
      <c r="L277" s="1"/>
      <c r="M277" s="1"/>
      <c r="N277" s="1"/>
      <c r="O277" s="1"/>
      <c r="P277" s="1"/>
      <c r="Q277" s="1"/>
    </row>
    <row r="278" ht="31.5">
      <c r="A278" s="10"/>
      <c r="B278" s="10"/>
      <c r="C278" s="10"/>
      <c r="D278" s="10"/>
      <c r="E278" s="10"/>
      <c r="F278" s="19">
        <f>SUM(F266:F277)</f>
        <v>3518838.1999999997</v>
      </c>
      <c r="G278" s="19">
        <v>0</v>
      </c>
      <c r="H278" s="11"/>
      <c r="I278" s="1"/>
      <c r="J278" s="1"/>
      <c r="K278" s="1"/>
      <c r="L278" s="1"/>
      <c r="M278" s="1"/>
      <c r="N278" s="1"/>
      <c r="O278" s="1"/>
      <c r="P278" s="1"/>
      <c r="Q278" s="1"/>
    </row>
    <row r="279" ht="31.5">
      <c r="A279" s="10"/>
      <c r="B279" s="10"/>
      <c r="C279" s="10"/>
      <c r="D279" s="10"/>
      <c r="E279" s="10"/>
      <c r="F279" s="19">
        <f>F223+F228+F253+F260+F263+F265+F278</f>
        <v>105205296.50000001</v>
      </c>
      <c r="G279" s="19">
        <v>0</v>
      </c>
      <c r="H279" s="11"/>
      <c r="I279" s="1"/>
      <c r="J279" s="1"/>
      <c r="K279" s="1"/>
      <c r="L279" s="1"/>
      <c r="M279" s="1"/>
      <c r="N279" s="1"/>
      <c r="O279" s="1"/>
      <c r="P279" s="1"/>
      <c r="Q279" s="1"/>
    </row>
    <row r="280" ht="31.5" hidden="1">
      <c r="A280" s="28"/>
      <c r="B280" s="28"/>
      <c r="C280" s="28"/>
      <c r="D280" s="28"/>
      <c r="E280" s="28"/>
      <c r="F280" s="28"/>
      <c r="G280" s="28"/>
      <c r="H280" s="28"/>
      <c r="I280" s="1"/>
      <c r="J280" s="1"/>
      <c r="K280" s="1"/>
      <c r="L280" s="1"/>
      <c r="M280" s="1"/>
      <c r="N280" s="1"/>
      <c r="O280" s="1"/>
      <c r="P280" s="1"/>
      <c r="Q280" s="1"/>
    </row>
    <row r="281" ht="47.25">
      <c r="A281" s="22">
        <v>1</v>
      </c>
      <c r="B281" s="11" t="s">
        <v>475</v>
      </c>
      <c r="C281" s="11" t="s">
        <v>476</v>
      </c>
      <c r="D281" s="34">
        <v>49758</v>
      </c>
      <c r="E281" s="11" t="s">
        <v>14</v>
      </c>
      <c r="F281" s="12">
        <v>2000</v>
      </c>
      <c r="G281" s="12">
        <v>420</v>
      </c>
      <c r="H281" s="11" t="s">
        <v>102</v>
      </c>
      <c r="I281" s="1"/>
      <c r="J281" s="1"/>
      <c r="K281" s="1"/>
      <c r="L281" s="1"/>
      <c r="M281" s="1"/>
      <c r="N281" s="1"/>
      <c r="O281" s="1"/>
      <c r="P281" s="1"/>
      <c r="Q281" s="1"/>
    </row>
    <row r="282" ht="47.25">
      <c r="A282" s="22">
        <v>2</v>
      </c>
      <c r="B282" s="11" t="s">
        <v>477</v>
      </c>
      <c r="C282" s="11" t="s">
        <v>478</v>
      </c>
      <c r="D282" s="34">
        <v>46752</v>
      </c>
      <c r="E282" s="11" t="s">
        <v>14</v>
      </c>
      <c r="F282" s="12">
        <v>2000</v>
      </c>
      <c r="G282" s="12">
        <v>0</v>
      </c>
      <c r="H282" s="11" t="s">
        <v>479</v>
      </c>
      <c r="I282" s="1"/>
      <c r="J282" s="1"/>
      <c r="K282" s="1"/>
      <c r="L282" s="1"/>
      <c r="M282" s="1"/>
      <c r="N282" s="1"/>
      <c r="O282" s="1"/>
      <c r="P282" s="1"/>
      <c r="Q282" s="1"/>
    </row>
    <row r="283" ht="31.5">
      <c r="A283" s="22">
        <v>3</v>
      </c>
      <c r="B283" s="11" t="s">
        <v>477</v>
      </c>
      <c r="C283" s="11" t="s">
        <v>480</v>
      </c>
      <c r="D283" s="34">
        <v>46752</v>
      </c>
      <c r="E283" s="11" t="s">
        <v>14</v>
      </c>
      <c r="F283" s="12">
        <v>1500</v>
      </c>
      <c r="G283" s="12">
        <v>0</v>
      </c>
      <c r="H283" s="11"/>
      <c r="I283" s="1"/>
      <c r="J283" s="1"/>
      <c r="K283" s="1"/>
      <c r="L283" s="1"/>
      <c r="M283" s="1"/>
      <c r="N283" s="1"/>
      <c r="O283" s="1"/>
      <c r="P283" s="1"/>
      <c r="Q283" s="1"/>
    </row>
    <row r="284" ht="31.5">
      <c r="A284" s="22">
        <v>4</v>
      </c>
      <c r="B284" s="11" t="s">
        <v>481</v>
      </c>
      <c r="C284" s="11" t="s">
        <v>482</v>
      </c>
      <c r="D284" s="34">
        <v>59944</v>
      </c>
      <c r="E284" s="11" t="s">
        <v>14</v>
      </c>
      <c r="F284" s="12">
        <v>98530</v>
      </c>
      <c r="G284" s="12">
        <v>0</v>
      </c>
      <c r="H284" s="11"/>
      <c r="I284" s="1"/>
      <c r="J284" s="1"/>
      <c r="K284" s="1"/>
      <c r="L284" s="1"/>
      <c r="M284" s="1"/>
      <c r="N284" s="1"/>
      <c r="O284" s="1"/>
      <c r="P284" s="1"/>
      <c r="Q284" s="1"/>
    </row>
    <row r="285" ht="47.25">
      <c r="A285" s="22">
        <v>5</v>
      </c>
      <c r="B285" s="11" t="s">
        <v>483</v>
      </c>
      <c r="C285" s="11" t="s">
        <v>484</v>
      </c>
      <c r="D285" s="11" t="s">
        <v>342</v>
      </c>
      <c r="E285" s="11" t="s">
        <v>485</v>
      </c>
      <c r="F285" s="12">
        <v>17068453</v>
      </c>
      <c r="G285" s="12">
        <v>0</v>
      </c>
      <c r="H285" s="11"/>
      <c r="I285" s="1"/>
      <c r="J285" s="1"/>
      <c r="K285" s="1"/>
      <c r="M285" s="1"/>
      <c r="N285" s="1"/>
      <c r="O285" s="1"/>
      <c r="P285" s="1"/>
      <c r="Q285" s="1"/>
    </row>
    <row r="286" ht="31.5">
      <c r="A286" s="10"/>
      <c r="B286" s="10"/>
      <c r="C286" s="10"/>
      <c r="D286" s="10"/>
      <c r="E286" s="10"/>
      <c r="F286" s="19">
        <f>SUM(F281:F285)</f>
        <v>17172483</v>
      </c>
      <c r="G286" s="19">
        <f>SUM(G281:G282)</f>
        <v>420</v>
      </c>
      <c r="H286" s="11"/>
      <c r="I286" s="1"/>
      <c r="J286" s="1"/>
      <c r="K286" s="1"/>
      <c r="L286" s="1"/>
      <c r="M286" s="1"/>
      <c r="N286" s="1"/>
      <c r="O286" s="1"/>
      <c r="P286" s="1"/>
      <c r="Q286" s="1"/>
    </row>
    <row r="287" ht="31.5">
      <c r="A287" s="28"/>
      <c r="B287" s="28"/>
      <c r="C287" s="28"/>
      <c r="D287" s="28"/>
      <c r="E287" s="28"/>
      <c r="F287" s="19">
        <f>F196+F279+F286</f>
        <v>233295209.98100001</v>
      </c>
      <c r="G287" s="19">
        <f>G196+G279+G286</f>
        <v>53131111.006999999</v>
      </c>
      <c r="H287" s="11"/>
      <c r="I287" s="1"/>
      <c r="J287" s="1"/>
      <c r="K287" s="1"/>
      <c r="L287" s="1"/>
      <c r="M287" s="1"/>
      <c r="N287" s="1"/>
      <c r="O287" s="1"/>
      <c r="P287" s="1"/>
      <c r="Q287" s="1"/>
    </row>
    <row r="288" ht="31.5">
      <c r="A288" s="35"/>
      <c r="B288" s="36"/>
      <c r="C288" s="36"/>
      <c r="D288" s="36"/>
      <c r="E288" s="36"/>
      <c r="F288" s="37"/>
      <c r="G288" s="37"/>
      <c r="H288" s="36"/>
      <c r="I288" s="1"/>
      <c r="J288" s="1"/>
      <c r="K288" s="1"/>
      <c r="L288" s="1"/>
      <c r="M288" s="1"/>
      <c r="N288" s="1"/>
      <c r="O288" s="1"/>
      <c r="P288" s="1"/>
      <c r="Q288" s="1"/>
    </row>
    <row r="289" ht="47.25">
      <c r="A289" s="35"/>
      <c r="B289" s="36"/>
      <c r="C289" s="36"/>
      <c r="D289" s="36"/>
      <c r="E289" s="36"/>
      <c r="F289" s="37"/>
      <c r="G289" s="37"/>
      <c r="H289" s="36"/>
      <c r="I289" s="1"/>
      <c r="J289" s="1"/>
      <c r="K289" s="1"/>
      <c r="L289" s="1"/>
      <c r="M289" s="1"/>
      <c r="N289" s="1"/>
      <c r="O289" s="1"/>
      <c r="P289" s="1"/>
      <c r="Q289" s="1"/>
    </row>
    <row r="290" ht="31.5">
      <c r="A290" s="35"/>
      <c r="B290" s="36"/>
      <c r="C290" s="36"/>
      <c r="D290" s="36"/>
      <c r="E290" s="36"/>
      <c r="F290" s="37"/>
      <c r="G290" s="37"/>
      <c r="H290" s="36"/>
      <c r="I290" s="1"/>
      <c r="J290" s="1"/>
      <c r="K290" s="1"/>
      <c r="L290" s="1"/>
      <c r="M290" s="1"/>
      <c r="N290" s="1"/>
      <c r="O290" s="1"/>
      <c r="P290" s="1"/>
      <c r="Q290" s="1"/>
    </row>
    <row r="291" ht="47.25">
      <c r="A291" s="35"/>
      <c r="B291" s="36"/>
      <c r="C291" s="36"/>
      <c r="D291" s="36"/>
      <c r="E291" s="36"/>
      <c r="F291" s="37"/>
      <c r="G291" s="37"/>
      <c r="H291" s="36"/>
      <c r="I291" s="1"/>
      <c r="J291" s="1"/>
      <c r="K291" s="1"/>
      <c r="L291" s="1"/>
      <c r="M291" s="1"/>
      <c r="N291" s="1"/>
      <c r="O291" s="1"/>
      <c r="P291" s="1"/>
      <c r="Q291" s="1"/>
    </row>
    <row r="292" ht="47.25">
      <c r="A292" s="35"/>
      <c r="B292" s="36"/>
      <c r="C292" s="36"/>
      <c r="D292" s="36"/>
      <c r="E292" s="36"/>
      <c r="F292" s="37"/>
      <c r="G292" s="37"/>
      <c r="H292" s="36"/>
      <c r="I292" s="1"/>
      <c r="J292" s="1"/>
      <c r="K292" s="1"/>
      <c r="L292" s="1"/>
      <c r="M292" s="1"/>
      <c r="N292" s="1"/>
      <c r="O292" s="1"/>
      <c r="P292" s="1"/>
      <c r="Q292" s="1"/>
    </row>
    <row r="293" ht="31.5">
      <c r="A293" s="35"/>
      <c r="B293" s="36"/>
      <c r="C293" s="36"/>
      <c r="D293" s="36"/>
      <c r="E293" s="36"/>
      <c r="F293" s="37"/>
      <c r="G293" s="37"/>
      <c r="H293" s="36"/>
      <c r="I293" s="1"/>
      <c r="J293" s="1"/>
      <c r="K293" s="1"/>
      <c r="L293" s="1"/>
      <c r="M293" s="1"/>
      <c r="N293" s="1"/>
      <c r="O293" s="1"/>
      <c r="P293" s="1"/>
      <c r="Q293" s="1"/>
    </row>
    <row r="294" ht="47.25">
      <c r="A294" s="35"/>
      <c r="B294" s="36"/>
      <c r="C294" s="36"/>
      <c r="D294" s="36"/>
      <c r="E294" s="36"/>
      <c r="F294" s="37"/>
      <c r="G294" s="37"/>
      <c r="H294" s="36"/>
      <c r="I294" s="1"/>
      <c r="J294" s="1"/>
      <c r="K294" s="1"/>
      <c r="L294" s="1"/>
      <c r="M294" s="1"/>
      <c r="N294" s="1"/>
      <c r="O294" s="1"/>
      <c r="P294" s="1"/>
      <c r="Q294" s="1"/>
    </row>
    <row r="295" ht="31.5">
      <c r="A295" s="35"/>
      <c r="B295" s="36"/>
      <c r="C295" s="36"/>
      <c r="D295" s="36"/>
      <c r="E295" s="36"/>
      <c r="F295" s="37"/>
      <c r="G295" s="37"/>
      <c r="H295" s="36"/>
      <c r="I295" s="1"/>
      <c r="J295" s="1"/>
      <c r="K295" s="1"/>
      <c r="L295" s="1"/>
      <c r="M295" s="1"/>
      <c r="N295" s="1"/>
      <c r="O295" s="1"/>
      <c r="P295" s="1"/>
      <c r="Q295" s="1"/>
    </row>
    <row r="296" ht="31.5">
      <c r="A296" s="35"/>
      <c r="B296" s="36"/>
      <c r="C296" s="36"/>
      <c r="D296" s="36"/>
      <c r="E296" s="36"/>
      <c r="F296" s="37"/>
      <c r="G296" s="37"/>
      <c r="H296" s="36"/>
      <c r="I296" s="1"/>
      <c r="J296" s="1"/>
      <c r="K296" s="1"/>
      <c r="L296" s="1"/>
      <c r="M296" s="1"/>
      <c r="N296" s="1"/>
      <c r="O296" s="1"/>
      <c r="P296" s="1"/>
      <c r="Q296" s="1"/>
    </row>
    <row r="297" ht="31.5" customHeight="1">
      <c r="A297" s="35"/>
      <c r="B297" s="36"/>
      <c r="C297" s="36"/>
      <c r="D297" s="36"/>
      <c r="E297" s="36"/>
      <c r="F297" s="37"/>
      <c r="G297" s="37"/>
      <c r="H297" s="36"/>
      <c r="I297" s="1"/>
      <c r="J297" s="1"/>
      <c r="K297" s="1"/>
      <c r="L297" s="1"/>
      <c r="M297" s="1"/>
      <c r="N297" s="1"/>
      <c r="O297" s="1"/>
      <c r="P297" s="1"/>
      <c r="Q297" s="1"/>
    </row>
    <row r="298" ht="47.25">
      <c r="A298" s="35"/>
      <c r="B298" s="36"/>
      <c r="C298" s="36"/>
      <c r="D298" s="36"/>
      <c r="E298" s="36"/>
      <c r="F298" s="37"/>
      <c r="G298" s="37"/>
      <c r="H298" s="36"/>
      <c r="I298" s="1"/>
      <c r="J298" s="1"/>
      <c r="K298" s="1"/>
      <c r="L298" s="1"/>
      <c r="M298" s="1"/>
      <c r="N298" s="1"/>
      <c r="O298" s="1"/>
      <c r="P298" s="1"/>
      <c r="Q298" s="1"/>
    </row>
    <row r="299" ht="47.25">
      <c r="A299" s="35"/>
      <c r="B299" s="36"/>
      <c r="C299" s="36"/>
      <c r="D299" s="36"/>
      <c r="E299" s="36"/>
      <c r="F299" s="37"/>
      <c r="G299" s="37"/>
      <c r="H299" s="36"/>
      <c r="I299" s="1"/>
      <c r="J299" s="1"/>
      <c r="K299" s="1"/>
      <c r="L299" s="1"/>
      <c r="M299" s="1"/>
      <c r="N299" s="1"/>
      <c r="O299" s="1"/>
      <c r="P299" s="1"/>
      <c r="Q299" s="1"/>
    </row>
    <row r="300" ht="47.25">
      <c r="A300" s="35"/>
      <c r="B300" s="36"/>
      <c r="C300" s="36"/>
      <c r="D300" s="36"/>
      <c r="E300" s="36"/>
      <c r="F300" s="37"/>
      <c r="G300" s="37"/>
      <c r="H300" s="36"/>
      <c r="I300" s="1"/>
      <c r="J300" s="1"/>
      <c r="K300" s="1"/>
      <c r="L300" s="1"/>
      <c r="M300" s="1"/>
      <c r="N300" s="1"/>
      <c r="O300" s="1"/>
      <c r="P300" s="1"/>
      <c r="Q300" s="1"/>
    </row>
    <row r="301" ht="14.25">
      <c r="A301" s="35"/>
      <c r="B301" s="36"/>
      <c r="C301" s="36"/>
      <c r="D301" s="36"/>
      <c r="E301" s="36"/>
      <c r="F301" s="37"/>
      <c r="G301" s="37"/>
      <c r="H301" s="36"/>
      <c r="I301" s="1"/>
      <c r="J301" s="1"/>
      <c r="K301" s="1"/>
      <c r="L301" s="1"/>
      <c r="M301" s="1"/>
      <c r="N301" s="1"/>
      <c r="O301" s="1"/>
      <c r="P301" s="1"/>
      <c r="Q301" s="1"/>
    </row>
    <row r="302" ht="14.25">
      <c r="A302" s="35"/>
      <c r="B302" s="36"/>
      <c r="C302" s="36"/>
      <c r="D302" s="36"/>
      <c r="E302" s="36"/>
      <c r="F302" s="37"/>
      <c r="G302" s="37"/>
      <c r="H302" s="36"/>
      <c r="I302" s="1"/>
      <c r="J302" s="1"/>
      <c r="K302" s="1"/>
      <c r="L302" s="1"/>
      <c r="M302" s="1"/>
      <c r="N302" s="1"/>
      <c r="O302" s="1"/>
      <c r="P302" s="1"/>
      <c r="Q302" s="1"/>
    </row>
    <row r="303" ht="14.25">
      <c r="A303" s="35"/>
      <c r="B303" s="36"/>
      <c r="C303" s="36"/>
      <c r="D303" s="36"/>
      <c r="E303" s="36"/>
      <c r="F303" s="37"/>
      <c r="G303" s="37"/>
      <c r="H303" s="36"/>
      <c r="I303" s="1"/>
      <c r="J303" s="1"/>
      <c r="K303" s="1"/>
      <c r="L303" s="1"/>
      <c r="M303" s="1"/>
      <c r="N303" s="1"/>
      <c r="O303" s="1"/>
      <c r="P303" s="1"/>
      <c r="Q303" s="1"/>
    </row>
    <row r="304" ht="14.25">
      <c r="A304" s="35"/>
      <c r="B304" s="36"/>
      <c r="C304" s="36"/>
      <c r="D304" s="36"/>
      <c r="E304" s="36"/>
      <c r="F304" s="37"/>
      <c r="G304" s="37"/>
      <c r="H304" s="36"/>
      <c r="I304" s="1"/>
      <c r="J304" s="1"/>
      <c r="K304" s="1"/>
      <c r="L304" s="1"/>
      <c r="M304" s="1"/>
      <c r="N304" s="1"/>
      <c r="O304" s="1"/>
      <c r="P304" s="1"/>
      <c r="Q304" s="1"/>
    </row>
    <row r="305" ht="14.25">
      <c r="A305" s="35"/>
      <c r="B305" s="36"/>
      <c r="C305" s="36"/>
      <c r="D305" s="36"/>
      <c r="E305" s="36"/>
      <c r="F305" s="37"/>
      <c r="G305" s="37"/>
      <c r="H305" s="36"/>
      <c r="I305" s="1"/>
      <c r="J305" s="1"/>
      <c r="K305" s="1"/>
      <c r="L305" s="1"/>
      <c r="M305" s="1"/>
      <c r="N305" s="1"/>
      <c r="O305" s="1"/>
      <c r="P305" s="1"/>
      <c r="Q305" s="1"/>
    </row>
    <row r="306" ht="14.25">
      <c r="A306" s="35"/>
      <c r="B306" s="36"/>
      <c r="C306" s="36"/>
      <c r="D306" s="36"/>
      <c r="E306" s="36"/>
      <c r="F306" s="37"/>
      <c r="G306" s="37"/>
      <c r="H306" s="36"/>
      <c r="I306" s="1"/>
      <c r="J306" s="1"/>
      <c r="K306" s="1"/>
      <c r="L306" s="1"/>
      <c r="M306" s="1"/>
      <c r="N306" s="1"/>
      <c r="O306" s="1"/>
      <c r="P306" s="1"/>
      <c r="Q306" s="1"/>
    </row>
    <row r="307" ht="14.25">
      <c r="A307" s="35"/>
      <c r="B307" s="36"/>
      <c r="C307" s="36"/>
      <c r="D307" s="36"/>
      <c r="E307" s="36"/>
      <c r="F307" s="37"/>
      <c r="G307" s="37"/>
      <c r="H307" s="36"/>
      <c r="I307" s="1"/>
      <c r="J307" s="1"/>
      <c r="K307" s="1"/>
      <c r="L307" s="1"/>
      <c r="M307" s="1"/>
      <c r="N307" s="1"/>
      <c r="O307" s="1"/>
      <c r="P307" s="1"/>
      <c r="Q307" s="1"/>
    </row>
    <row r="308" ht="14.25">
      <c r="A308" s="35"/>
      <c r="B308" s="36"/>
      <c r="C308" s="36"/>
      <c r="D308" s="36"/>
      <c r="E308" s="36"/>
      <c r="F308" s="37"/>
      <c r="G308" s="37"/>
      <c r="H308" s="35"/>
      <c r="I308" s="1"/>
      <c r="J308" s="1"/>
      <c r="K308" s="1"/>
      <c r="L308" s="1"/>
      <c r="M308" s="1"/>
      <c r="N308" s="1"/>
      <c r="O308" s="1"/>
      <c r="P308" s="1"/>
      <c r="Q308" s="1"/>
    </row>
    <row r="309" ht="14.25">
      <c r="A309" s="35"/>
      <c r="B309" s="36"/>
      <c r="C309" s="36"/>
      <c r="D309" s="36"/>
      <c r="E309" s="36"/>
      <c r="F309" s="38"/>
      <c r="G309" s="36"/>
      <c r="H309" s="35"/>
      <c r="I309" s="1"/>
      <c r="J309" s="1"/>
      <c r="K309" s="1"/>
      <c r="L309" s="1"/>
      <c r="M309" s="1"/>
      <c r="N309" s="1"/>
      <c r="O309" s="1"/>
      <c r="P309" s="1"/>
      <c r="Q309" s="1"/>
    </row>
    <row r="310" ht="14.25">
      <c r="A310" s="35"/>
      <c r="B310" s="35"/>
      <c r="C310" s="35"/>
      <c r="D310" s="35"/>
      <c r="E310" s="35"/>
      <c r="F310" s="39"/>
      <c r="G310" s="35"/>
      <c r="H310" s="35"/>
      <c r="I310" s="1"/>
      <c r="J310" s="1"/>
      <c r="K310" s="1"/>
      <c r="L310" s="1"/>
      <c r="M310" s="1"/>
      <c r="N310" s="1"/>
      <c r="O310" s="1"/>
      <c r="P310" s="1"/>
      <c r="Q310" s="1"/>
    </row>
    <row r="311" ht="14.25">
      <c r="A311" s="40"/>
      <c r="B311" s="40"/>
      <c r="C311" s="40"/>
      <c r="D311" s="40"/>
      <c r="E311" s="40"/>
      <c r="F311" s="40"/>
      <c r="G311" s="40"/>
      <c r="H311" s="40"/>
      <c r="I311" s="1"/>
      <c r="J311" s="1"/>
      <c r="K311" s="1"/>
      <c r="L311" s="1"/>
      <c r="M311" s="1"/>
      <c r="N311" s="1"/>
      <c r="O311" s="1"/>
      <c r="P311" s="1"/>
      <c r="Q311" s="1"/>
    </row>
    <row r="312" ht="14.25">
      <c r="A312" s="40"/>
      <c r="B312" s="40"/>
      <c r="C312" s="40"/>
      <c r="D312" s="40"/>
      <c r="E312" s="40"/>
      <c r="F312" s="40"/>
      <c r="G312" s="40"/>
      <c r="H312" s="40"/>
      <c r="I312" s="1"/>
      <c r="J312" s="1"/>
      <c r="K312" s="1"/>
      <c r="L312" s="1"/>
      <c r="M312" s="1"/>
      <c r="N312" s="1"/>
      <c r="O312" s="1"/>
      <c r="P312" s="1"/>
      <c r="Q312" s="1"/>
    </row>
    <row r="313" ht="14.25">
      <c r="A313" s="40"/>
      <c r="B313" s="40"/>
      <c r="C313" s="40"/>
      <c r="D313" s="40"/>
      <c r="E313" s="40"/>
      <c r="F313" s="40"/>
      <c r="G313" s="40"/>
      <c r="H313" s="40"/>
      <c r="I313" s="1"/>
      <c r="J313" s="1"/>
      <c r="K313" s="1"/>
      <c r="L313" s="1"/>
      <c r="M313" s="1"/>
      <c r="N313" s="1"/>
      <c r="O313" s="1"/>
      <c r="P313" s="1"/>
      <c r="Q313" s="1"/>
    </row>
    <row r="314" ht="14.25">
      <c r="A314" s="40"/>
      <c r="B314" s="40"/>
      <c r="C314" s="40"/>
      <c r="D314" s="40"/>
      <c r="E314" s="40"/>
      <c r="F314" s="40"/>
      <c r="G314" s="40"/>
      <c r="H314" s="40"/>
      <c r="I314" s="1"/>
      <c r="J314" s="1"/>
      <c r="K314" s="1"/>
      <c r="L314" s="1"/>
      <c r="M314" s="1"/>
      <c r="N314" s="1"/>
      <c r="O314" s="1"/>
      <c r="P314" s="1"/>
      <c r="Q314" s="1"/>
    </row>
    <row r="315" ht="14.25">
      <c r="A315" s="40"/>
      <c r="B315" s="40"/>
      <c r="C315" s="40"/>
      <c r="D315" s="40"/>
      <c r="E315" s="40"/>
      <c r="F315" s="40"/>
      <c r="G315" s="40"/>
      <c r="H315" s="40"/>
      <c r="I315" s="1"/>
      <c r="J315" s="1"/>
      <c r="K315" s="1"/>
      <c r="L315" s="1"/>
      <c r="M315" s="1"/>
      <c r="N315" s="1"/>
      <c r="O315" s="1"/>
      <c r="P315" s="1"/>
      <c r="Q315" s="1"/>
    </row>
    <row r="316" ht="14.25">
      <c r="A316" s="40"/>
      <c r="B316" s="40"/>
      <c r="C316" s="40"/>
      <c r="D316" s="40"/>
      <c r="E316" s="40"/>
      <c r="F316" s="40"/>
      <c r="G316" s="40"/>
      <c r="H316" s="40"/>
    </row>
    <row r="317" ht="14.25">
      <c r="A317" s="40"/>
      <c r="B317" s="40"/>
      <c r="C317" s="40"/>
      <c r="D317" s="40"/>
      <c r="E317" s="40"/>
      <c r="F317" s="40"/>
      <c r="G317" s="40"/>
      <c r="H317" s="40"/>
    </row>
    <row r="318" ht="14.25">
      <c r="A318" s="40"/>
      <c r="B318" s="40"/>
      <c r="C318" s="40"/>
      <c r="D318" s="40"/>
      <c r="E318" s="40"/>
      <c r="F318" s="40"/>
      <c r="G318" s="40"/>
      <c r="H318" s="40"/>
    </row>
  </sheetData>
  <mergeCells count="56">
    <mergeCell ref="A1:H1"/>
    <mergeCell ref="A2:A3"/>
    <mergeCell ref="B2:B3"/>
    <mergeCell ref="C2:C3"/>
    <mergeCell ref="D2:D3"/>
    <mergeCell ref="E2:E3"/>
    <mergeCell ref="F2:G2"/>
    <mergeCell ref="H2:H3"/>
    <mergeCell ref="A4:H4"/>
    <mergeCell ref="A47:A48"/>
    <mergeCell ref="B47:B48"/>
    <mergeCell ref="C47:C48"/>
    <mergeCell ref="D47:D48"/>
    <mergeCell ref="E47:E48"/>
    <mergeCell ref="F47:F48"/>
    <mergeCell ref="G47:G48"/>
    <mergeCell ref="H47:H48"/>
    <mergeCell ref="A49:A50"/>
    <mergeCell ref="B49:B50"/>
    <mergeCell ref="C49:C50"/>
    <mergeCell ref="D49:D50"/>
    <mergeCell ref="E49:E50"/>
    <mergeCell ref="F49:F50"/>
    <mergeCell ref="G49:G50"/>
    <mergeCell ref="H49:H50"/>
    <mergeCell ref="A51:A52"/>
    <mergeCell ref="B51:B52"/>
    <mergeCell ref="C51:C52"/>
    <mergeCell ref="D51:D52"/>
    <mergeCell ref="E51:E52"/>
    <mergeCell ref="F51:F52"/>
    <mergeCell ref="G51:G52"/>
    <mergeCell ref="H51:H52"/>
    <mergeCell ref="A70:E70"/>
    <mergeCell ref="A80:E80"/>
    <mergeCell ref="A84:E84"/>
    <mergeCell ref="A91:E91"/>
    <mergeCell ref="A99:E99"/>
    <mergeCell ref="A102:E102"/>
    <mergeCell ref="A135:E135"/>
    <mergeCell ref="A136:E136"/>
    <mergeCell ref="A179:E179"/>
    <mergeCell ref="A195:E195"/>
    <mergeCell ref="A196:E196"/>
    <mergeCell ref="A197:H197"/>
    <mergeCell ref="A223:E223"/>
    <mergeCell ref="A228:E228"/>
    <mergeCell ref="A253:E253"/>
    <mergeCell ref="A260:E260"/>
    <mergeCell ref="A263:E263"/>
    <mergeCell ref="A265:E265"/>
    <mergeCell ref="A278:E278"/>
    <mergeCell ref="A279:E279"/>
    <mergeCell ref="A280:H280"/>
    <mergeCell ref="A286:E286"/>
    <mergeCell ref="A287:E287"/>
  </mergeCells>
  <hyperlinks>
    <hyperlink r:id="rId1" ref="H31"/>
  </hyperlinks>
  <printOptions headings="0" gridLines="0"/>
  <pageMargins left="0.39370078740157477" right="0.39370078740157477" top="0.78740157480314954" bottom="0.39370078740157477" header="0.39370078740157477" footer="0.31496062992125984"/>
  <pageSetup paperSize="9" scale="63" fitToWidth="1" fitToHeight="0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590075-008E-48FD-BA59-008C006100C0}" type="decimal" allowBlank="1" error="Введите только числа (без &quot;тыс.руб.&quot; или указаний на источники финансирования)" errorStyle="stop" errorTitle="Неверный формат данных" imeMode="noControl" operator="greaterThanOrEqual" showDropDown="0" showErrorMessage="1" showInputMessage="1">
          <x14:formula1>
            <xm:f>0</xm:f>
          </x14:formula1>
          <xm:sqref>E311:F1048576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A3" activeCellId="0" sqref="A3"/>
    </sheetView>
  </sheetViews>
  <sheetFormatPr defaultRowHeight="14.25"/>
  <cols>
    <col customWidth="1" min="1" max="1" width="8.140625"/>
    <col customWidth="1" min="2" max="2" width="27.85546875"/>
    <col customWidth="1" min="3" max="3" width="16.140625"/>
    <col customWidth="1" min="4" max="4" width="41.42578125"/>
    <col customWidth="1" min="5" max="5" width="52.28515625"/>
    <col customWidth="1" min="6" max="6" width="27.421875"/>
    <col customWidth="1" min="7" max="7" width="18.140625"/>
  </cols>
  <sheetData>
    <row r="1" ht="15" customHeight="1">
      <c r="A1" s="41" t="s">
        <v>486</v>
      </c>
      <c r="B1" s="41"/>
      <c r="C1" s="41"/>
      <c r="D1" s="41"/>
      <c r="E1" s="41"/>
    </row>
    <row r="2" ht="15" customHeight="1">
      <c r="A2" s="42" t="s">
        <v>487</v>
      </c>
      <c r="B2" s="42"/>
      <c r="C2" s="42"/>
      <c r="D2" s="42"/>
      <c r="E2" s="42"/>
    </row>
    <row r="3" ht="17.25">
      <c r="A3" s="43"/>
    </row>
    <row r="4" ht="45">
      <c r="A4" s="44" t="s">
        <v>1</v>
      </c>
      <c r="B4" s="44" t="s">
        <v>488</v>
      </c>
      <c r="C4" s="44" t="s">
        <v>489</v>
      </c>
      <c r="D4" s="44" t="s">
        <v>490</v>
      </c>
      <c r="E4" s="44" t="s">
        <v>491</v>
      </c>
      <c r="F4" s="45" t="s">
        <v>492</v>
      </c>
      <c r="G4" s="45" t="s">
        <v>493</v>
      </c>
    </row>
    <row r="5" ht="15">
      <c r="A5" s="46">
        <v>1</v>
      </c>
      <c r="B5" s="47" t="s">
        <v>494</v>
      </c>
      <c r="C5" s="48">
        <v>45303</v>
      </c>
      <c r="D5" s="49" t="s">
        <v>495</v>
      </c>
      <c r="E5" s="47" t="s">
        <v>496</v>
      </c>
      <c r="F5" s="47" t="s">
        <v>497</v>
      </c>
      <c r="G5" s="47"/>
    </row>
    <row r="6" ht="30">
      <c r="A6" s="50"/>
      <c r="B6" s="51"/>
      <c r="C6" s="52"/>
      <c r="D6" s="53" t="s">
        <v>498</v>
      </c>
      <c r="E6" s="51" t="s">
        <v>499</v>
      </c>
      <c r="F6" s="51"/>
      <c r="G6" s="51"/>
    </row>
    <row r="7" ht="15">
      <c r="A7" s="54"/>
      <c r="B7" s="55"/>
      <c r="C7" s="56"/>
      <c r="D7" s="57"/>
      <c r="E7" s="55" t="s">
        <v>500</v>
      </c>
      <c r="F7" s="55"/>
      <c r="G7" s="55"/>
    </row>
    <row r="8" ht="15">
      <c r="A8" s="46">
        <v>2</v>
      </c>
      <c r="B8" s="47" t="s">
        <v>501</v>
      </c>
      <c r="C8" s="48">
        <v>45307</v>
      </c>
      <c r="D8" s="49" t="s">
        <v>495</v>
      </c>
      <c r="E8" s="47" t="s">
        <v>502</v>
      </c>
      <c r="F8" s="47" t="s">
        <v>503</v>
      </c>
      <c r="G8" s="47"/>
    </row>
    <row r="9" ht="30">
      <c r="A9" s="50"/>
      <c r="B9" s="51"/>
      <c r="C9" s="52"/>
      <c r="D9" s="53" t="s">
        <v>504</v>
      </c>
      <c r="E9" s="51" t="s">
        <v>505</v>
      </c>
      <c r="F9" s="51"/>
      <c r="G9" s="51"/>
    </row>
    <row r="10" ht="15">
      <c r="A10" s="54"/>
      <c r="B10" s="55"/>
      <c r="C10" s="56"/>
      <c r="D10" s="57" t="s">
        <v>506</v>
      </c>
      <c r="E10" s="55" t="s">
        <v>507</v>
      </c>
      <c r="F10" s="55"/>
      <c r="G10" s="55"/>
    </row>
    <row r="11" ht="15">
      <c r="A11" s="46">
        <v>3</v>
      </c>
      <c r="B11" s="47" t="s">
        <v>508</v>
      </c>
      <c r="C11" s="48">
        <v>45309</v>
      </c>
      <c r="D11" s="49" t="s">
        <v>495</v>
      </c>
      <c r="E11" s="47" t="s">
        <v>509</v>
      </c>
      <c r="F11" s="47" t="s">
        <v>510</v>
      </c>
      <c r="G11" s="47"/>
    </row>
    <row r="12" ht="30">
      <c r="A12" s="50"/>
      <c r="B12" s="51"/>
      <c r="C12" s="52"/>
      <c r="D12" s="53" t="s">
        <v>511</v>
      </c>
      <c r="E12" s="51" t="s">
        <v>512</v>
      </c>
      <c r="F12" s="51"/>
      <c r="G12" s="51"/>
    </row>
    <row r="13" ht="15">
      <c r="A13" s="54"/>
      <c r="B13" s="55"/>
      <c r="C13" s="56"/>
      <c r="D13" s="57"/>
      <c r="E13" s="55" t="s">
        <v>513</v>
      </c>
      <c r="F13" s="55"/>
      <c r="G13" s="55"/>
    </row>
    <row r="14" ht="15">
      <c r="A14" s="46">
        <v>4</v>
      </c>
      <c r="B14" s="47" t="s">
        <v>514</v>
      </c>
      <c r="C14" s="48">
        <v>45314</v>
      </c>
      <c r="D14" s="49" t="s">
        <v>495</v>
      </c>
      <c r="E14" s="47" t="s">
        <v>515</v>
      </c>
      <c r="F14" s="47" t="s">
        <v>516</v>
      </c>
      <c r="G14" s="47"/>
    </row>
    <row r="15" ht="30">
      <c r="A15" s="50"/>
      <c r="B15" s="51"/>
      <c r="C15" s="52"/>
      <c r="D15" s="53" t="s">
        <v>517</v>
      </c>
      <c r="E15" s="51" t="s">
        <v>518</v>
      </c>
      <c r="F15" s="51"/>
      <c r="G15" s="51"/>
    </row>
    <row r="16" ht="15">
      <c r="A16" s="54"/>
      <c r="B16" s="55"/>
      <c r="C16" s="56"/>
      <c r="D16" s="58"/>
      <c r="E16" s="59"/>
      <c r="F16" s="55"/>
      <c r="G16" s="55"/>
    </row>
    <row r="17" ht="15">
      <c r="A17" s="46">
        <v>5</v>
      </c>
      <c r="B17" s="47" t="s">
        <v>519</v>
      </c>
      <c r="C17" s="48">
        <v>45316</v>
      </c>
      <c r="D17" s="49" t="s">
        <v>495</v>
      </c>
      <c r="E17" s="47"/>
      <c r="F17" s="47" t="s">
        <v>520</v>
      </c>
      <c r="G17" s="47"/>
    </row>
    <row r="18" ht="30">
      <c r="A18" s="54"/>
      <c r="B18" s="55"/>
      <c r="C18" s="56"/>
      <c r="D18" s="57" t="s">
        <v>521</v>
      </c>
      <c r="E18" s="55"/>
      <c r="F18" s="55"/>
      <c r="G18" s="55"/>
    </row>
    <row r="19" ht="30">
      <c r="A19" s="47">
        <v>6</v>
      </c>
      <c r="B19" s="47" t="s">
        <v>522</v>
      </c>
      <c r="C19" s="48">
        <v>45317</v>
      </c>
      <c r="D19" s="49" t="s">
        <v>495</v>
      </c>
      <c r="E19" s="47" t="s">
        <v>523</v>
      </c>
      <c r="F19" s="47" t="s">
        <v>524</v>
      </c>
      <c r="G19" s="47"/>
    </row>
    <row r="20" ht="30">
      <c r="A20" s="51"/>
      <c r="B20" s="51"/>
      <c r="C20" s="52"/>
      <c r="D20" s="53" t="s">
        <v>525</v>
      </c>
      <c r="E20" s="51" t="s">
        <v>526</v>
      </c>
      <c r="F20" s="51"/>
      <c r="G20" s="51"/>
    </row>
    <row r="21" ht="26.25" customHeight="1">
      <c r="A21" s="55"/>
      <c r="B21" s="55"/>
      <c r="C21" s="56"/>
      <c r="D21" s="58"/>
      <c r="E21" s="55" t="s">
        <v>527</v>
      </c>
      <c r="F21" s="55"/>
      <c r="G21" s="55"/>
    </row>
    <row r="22" ht="15">
      <c r="A22" s="47">
        <v>7</v>
      </c>
      <c r="B22" s="47" t="s">
        <v>528</v>
      </c>
      <c r="C22" s="48">
        <v>45327</v>
      </c>
      <c r="D22" s="49" t="s">
        <v>495</v>
      </c>
      <c r="E22" s="47" t="s">
        <v>529</v>
      </c>
      <c r="F22" s="47" t="s">
        <v>530</v>
      </c>
      <c r="G22" s="47"/>
    </row>
    <row r="23" ht="30">
      <c r="A23" s="51"/>
      <c r="B23" s="51"/>
      <c r="C23" s="52"/>
      <c r="D23" s="53" t="s">
        <v>531</v>
      </c>
      <c r="E23" s="51" t="s">
        <v>532</v>
      </c>
      <c r="F23" s="51"/>
      <c r="G23" s="51"/>
    </row>
    <row r="24" ht="15">
      <c r="A24" s="55"/>
      <c r="B24" s="55"/>
      <c r="C24" s="56"/>
      <c r="D24" s="58"/>
      <c r="E24" s="55" t="s">
        <v>533</v>
      </c>
      <c r="F24" s="55"/>
      <c r="G24" s="55"/>
    </row>
    <row r="25" ht="15">
      <c r="A25" s="47">
        <v>8</v>
      </c>
      <c r="B25" s="47" t="s">
        <v>528</v>
      </c>
      <c r="C25" s="48">
        <v>45328</v>
      </c>
      <c r="D25" s="49" t="s">
        <v>495</v>
      </c>
      <c r="E25" s="47" t="s">
        <v>534</v>
      </c>
      <c r="F25" s="47" t="s">
        <v>535</v>
      </c>
      <c r="G25" s="47"/>
    </row>
    <row r="26" ht="102" customHeight="1">
      <c r="A26" s="51"/>
      <c r="B26" s="51"/>
      <c r="C26" s="52"/>
      <c r="D26" s="53" t="s">
        <v>536</v>
      </c>
      <c r="E26" s="51" t="s">
        <v>532</v>
      </c>
      <c r="F26" s="51"/>
      <c r="G26" s="51"/>
    </row>
    <row r="27" ht="15">
      <c r="A27" s="55"/>
      <c r="B27" s="55"/>
      <c r="C27" s="56"/>
      <c r="D27" s="58"/>
      <c r="E27" s="55" t="s">
        <v>537</v>
      </c>
      <c r="F27" s="55"/>
      <c r="G27" s="55"/>
    </row>
    <row r="28" ht="15">
      <c r="A28" s="47">
        <v>9</v>
      </c>
      <c r="B28" s="47" t="s">
        <v>538</v>
      </c>
      <c r="C28" s="48">
        <v>45329</v>
      </c>
      <c r="D28" s="49" t="s">
        <v>495</v>
      </c>
      <c r="E28" s="47" t="s">
        <v>539</v>
      </c>
      <c r="F28" s="47" t="s">
        <v>540</v>
      </c>
      <c r="G28" s="47"/>
    </row>
    <row r="29" ht="30">
      <c r="A29" s="51"/>
      <c r="B29" s="51"/>
      <c r="C29" s="52"/>
      <c r="D29" s="53" t="s">
        <v>541</v>
      </c>
      <c r="E29" s="51" t="s">
        <v>542</v>
      </c>
      <c r="F29" s="51"/>
      <c r="G29" s="51"/>
    </row>
    <row r="30" ht="15">
      <c r="A30" s="55"/>
      <c r="B30" s="55"/>
      <c r="C30" s="56"/>
      <c r="D30" s="57"/>
      <c r="E30" s="55" t="s">
        <v>543</v>
      </c>
      <c r="F30" s="55"/>
      <c r="G30" s="55"/>
    </row>
    <row r="31" ht="15">
      <c r="A31" s="47">
        <v>10</v>
      </c>
      <c r="B31" s="47" t="s">
        <v>544</v>
      </c>
      <c r="C31" s="48">
        <v>45341</v>
      </c>
      <c r="D31" s="49" t="s">
        <v>495</v>
      </c>
      <c r="E31" s="47" t="s">
        <v>545</v>
      </c>
      <c r="F31" s="47" t="s">
        <v>546</v>
      </c>
      <c r="G31" s="47"/>
    </row>
    <row r="32" ht="30">
      <c r="A32" s="51"/>
      <c r="B32" s="51"/>
      <c r="C32" s="52"/>
      <c r="D32" s="53" t="s">
        <v>547</v>
      </c>
      <c r="E32" s="51" t="s">
        <v>548</v>
      </c>
      <c r="F32" s="51"/>
      <c r="G32" s="51"/>
    </row>
    <row r="33" ht="15">
      <c r="A33" s="55"/>
      <c r="B33" s="55"/>
      <c r="C33" s="56"/>
      <c r="D33" s="58"/>
      <c r="E33" s="55" t="s">
        <v>549</v>
      </c>
      <c r="F33" s="55"/>
      <c r="G33" s="55"/>
    </row>
    <row r="34" ht="15">
      <c r="A34" s="47">
        <v>11</v>
      </c>
      <c r="B34" s="60" t="s">
        <v>550</v>
      </c>
      <c r="C34" s="48">
        <v>45343</v>
      </c>
      <c r="D34" s="49" t="s">
        <v>495</v>
      </c>
      <c r="E34" s="47" t="s">
        <v>551</v>
      </c>
      <c r="F34" s="47" t="s">
        <v>552</v>
      </c>
      <c r="G34" s="47"/>
    </row>
    <row r="35" ht="30">
      <c r="A35" s="51"/>
      <c r="B35" s="61"/>
      <c r="C35" s="52"/>
      <c r="D35" s="53" t="s">
        <v>553</v>
      </c>
      <c r="E35" s="51" t="s">
        <v>554</v>
      </c>
      <c r="F35" s="51"/>
      <c r="G35" s="51"/>
    </row>
    <row r="36" ht="15">
      <c r="A36" s="51"/>
      <c r="B36" s="61"/>
      <c r="C36" s="52"/>
      <c r="D36" s="53"/>
      <c r="E36" s="51" t="s">
        <v>555</v>
      </c>
      <c r="F36" s="51"/>
      <c r="G36" s="51"/>
    </row>
    <row r="37" ht="15">
      <c r="A37" s="55"/>
      <c r="B37" s="62"/>
      <c r="C37" s="56"/>
      <c r="D37" s="57"/>
      <c r="E37" s="59"/>
      <c r="F37" s="55"/>
      <c r="G37" s="55"/>
    </row>
    <row r="38" ht="15">
      <c r="A38" s="46">
        <v>12</v>
      </c>
      <c r="B38" s="47" t="s">
        <v>556</v>
      </c>
      <c r="C38" s="48">
        <v>45351</v>
      </c>
      <c r="D38" s="49" t="s">
        <v>495</v>
      </c>
      <c r="E38" s="47" t="s">
        <v>557</v>
      </c>
      <c r="F38" s="47" t="s">
        <v>558</v>
      </c>
      <c r="G38" s="47"/>
    </row>
    <row r="39" ht="30">
      <c r="A39" s="50"/>
      <c r="B39" s="51"/>
      <c r="C39" s="52"/>
      <c r="D39" s="53" t="s">
        <v>559</v>
      </c>
      <c r="E39" s="51" t="s">
        <v>560</v>
      </c>
      <c r="F39" s="51"/>
      <c r="G39" s="51"/>
    </row>
    <row r="40" ht="15">
      <c r="A40" s="54"/>
      <c r="B40" s="55"/>
      <c r="C40" s="56"/>
      <c r="D40" s="57"/>
      <c r="E40" s="55" t="s">
        <v>561</v>
      </c>
      <c r="F40" s="55"/>
      <c r="G40" s="55"/>
    </row>
    <row r="41" ht="15">
      <c r="A41" s="46">
        <v>13</v>
      </c>
      <c r="B41" s="47" t="s">
        <v>562</v>
      </c>
      <c r="C41" s="48">
        <v>45355</v>
      </c>
      <c r="D41" s="49" t="s">
        <v>495</v>
      </c>
      <c r="E41" s="47" t="s">
        <v>563</v>
      </c>
      <c r="F41" s="47" t="s">
        <v>564</v>
      </c>
      <c r="G41" s="47"/>
    </row>
    <row r="42" ht="30">
      <c r="A42" s="50"/>
      <c r="B42" s="51"/>
      <c r="C42" s="52"/>
      <c r="D42" s="53" t="s">
        <v>565</v>
      </c>
      <c r="E42" s="51" t="s">
        <v>555</v>
      </c>
      <c r="F42" s="51"/>
      <c r="G42" s="51"/>
    </row>
    <row r="43" ht="15">
      <c r="A43" s="54"/>
      <c r="B43" s="55"/>
      <c r="C43" s="56"/>
      <c r="D43" s="57"/>
      <c r="E43" s="55" t="s">
        <v>566</v>
      </c>
      <c r="F43" s="55"/>
      <c r="G43" s="55"/>
    </row>
    <row r="44" ht="45">
      <c r="A44" s="46">
        <v>14</v>
      </c>
      <c r="B44" s="47" t="s">
        <v>567</v>
      </c>
      <c r="C44" s="48">
        <v>45355</v>
      </c>
      <c r="D44" s="49" t="s">
        <v>568</v>
      </c>
      <c r="E44" s="47" t="s">
        <v>569</v>
      </c>
      <c r="F44" s="47" t="s">
        <v>570</v>
      </c>
      <c r="G44" s="47"/>
    </row>
    <row r="45" ht="75">
      <c r="A45" s="50"/>
      <c r="B45" s="51"/>
      <c r="C45" s="52"/>
      <c r="D45" s="53"/>
      <c r="E45" s="51" t="s">
        <v>571</v>
      </c>
      <c r="F45" s="51" t="s">
        <v>572</v>
      </c>
      <c r="G45" s="51"/>
    </row>
    <row r="46" ht="15">
      <c r="A46" s="54"/>
      <c r="B46" s="55"/>
      <c r="C46" s="56"/>
      <c r="D46" s="57"/>
      <c r="E46" s="55" t="s">
        <v>573</v>
      </c>
      <c r="F46" s="55"/>
      <c r="G46" s="55"/>
    </row>
    <row r="47" ht="15">
      <c r="A47" s="46">
        <v>15</v>
      </c>
      <c r="B47" s="47" t="s">
        <v>574</v>
      </c>
      <c r="C47" s="48">
        <v>45363</v>
      </c>
      <c r="D47" s="49" t="s">
        <v>495</v>
      </c>
      <c r="E47" s="47" t="s">
        <v>575</v>
      </c>
      <c r="F47" s="47" t="s">
        <v>576</v>
      </c>
      <c r="G47" s="47"/>
    </row>
    <row r="48" ht="30">
      <c r="A48" s="50"/>
      <c r="B48" s="51"/>
      <c r="C48" s="52"/>
      <c r="D48" s="53" t="s">
        <v>577</v>
      </c>
      <c r="E48" s="51" t="s">
        <v>578</v>
      </c>
      <c r="F48" s="51"/>
      <c r="G48" s="51"/>
    </row>
    <row r="49" ht="15">
      <c r="A49" s="50"/>
      <c r="B49" s="51"/>
      <c r="C49" s="52"/>
      <c r="D49" s="53"/>
      <c r="E49" s="51" t="s">
        <v>579</v>
      </c>
      <c r="F49" s="51"/>
      <c r="G49" s="51"/>
    </row>
    <row r="50" ht="15">
      <c r="A50" s="50"/>
      <c r="B50" s="51"/>
      <c r="C50" s="52"/>
      <c r="D50" s="53"/>
      <c r="E50" s="51" t="s">
        <v>580</v>
      </c>
      <c r="F50" s="51"/>
      <c r="G50" s="51"/>
    </row>
    <row r="51" ht="15">
      <c r="A51" s="54"/>
      <c r="B51" s="55"/>
      <c r="C51" s="56"/>
      <c r="D51" s="57"/>
      <c r="E51" s="63"/>
      <c r="F51" s="55"/>
      <c r="G51" s="55"/>
    </row>
    <row r="52" ht="15">
      <c r="A52" s="47">
        <v>16</v>
      </c>
      <c r="B52" s="47" t="s">
        <v>581</v>
      </c>
      <c r="C52" s="49">
        <v>45366</v>
      </c>
      <c r="D52" s="49" t="s">
        <v>495</v>
      </c>
      <c r="E52" s="47" t="s">
        <v>582</v>
      </c>
      <c r="F52" s="47" t="s">
        <v>583</v>
      </c>
      <c r="G52" s="47" t="s">
        <v>584</v>
      </c>
    </row>
    <row r="53" ht="30">
      <c r="A53" s="51"/>
      <c r="B53" s="51"/>
      <c r="C53" s="53"/>
      <c r="D53" s="53" t="s">
        <v>565</v>
      </c>
      <c r="E53" s="51" t="s">
        <v>555</v>
      </c>
      <c r="F53" s="51"/>
      <c r="G53" s="51"/>
    </row>
    <row r="54" ht="15">
      <c r="A54" s="55"/>
      <c r="B54" s="55"/>
      <c r="C54" s="57"/>
      <c r="D54" s="57"/>
      <c r="E54" s="55" t="s">
        <v>585</v>
      </c>
      <c r="F54" s="55"/>
      <c r="G54" s="55"/>
    </row>
    <row r="55" ht="15">
      <c r="A55" s="47">
        <v>17</v>
      </c>
      <c r="B55" s="47" t="s">
        <v>586</v>
      </c>
      <c r="C55" s="49">
        <v>45366</v>
      </c>
      <c r="D55" s="49" t="s">
        <v>495</v>
      </c>
      <c r="E55" s="47" t="s">
        <v>587</v>
      </c>
      <c r="F55" s="47" t="s">
        <v>588</v>
      </c>
      <c r="G55" s="47"/>
    </row>
    <row r="56" ht="30">
      <c r="A56" s="51"/>
      <c r="B56" s="51"/>
      <c r="C56" s="53"/>
      <c r="D56" s="53" t="s">
        <v>589</v>
      </c>
      <c r="E56" s="51" t="s">
        <v>590</v>
      </c>
      <c r="F56" s="51"/>
      <c r="G56" s="51"/>
    </row>
    <row r="57" ht="15">
      <c r="A57" s="55"/>
      <c r="B57" s="55"/>
      <c r="C57" s="57"/>
      <c r="D57" s="57"/>
      <c r="E57" s="55" t="s">
        <v>591</v>
      </c>
      <c r="F57" s="55"/>
      <c r="G57" s="55"/>
    </row>
    <row r="58" ht="15">
      <c r="A58" s="47">
        <v>18</v>
      </c>
      <c r="B58" s="47" t="s">
        <v>592</v>
      </c>
      <c r="C58" s="49">
        <v>45373</v>
      </c>
      <c r="D58" s="49" t="s">
        <v>495</v>
      </c>
      <c r="E58" s="47" t="s">
        <v>593</v>
      </c>
      <c r="F58" s="47" t="s">
        <v>594</v>
      </c>
      <c r="G58" s="47"/>
    </row>
    <row r="59" ht="15">
      <c r="A59" s="51"/>
      <c r="B59" s="51"/>
      <c r="C59" s="53"/>
      <c r="D59" s="53" t="s">
        <v>595</v>
      </c>
      <c r="E59" s="51" t="s">
        <v>499</v>
      </c>
      <c r="F59" s="51"/>
      <c r="G59" s="51"/>
    </row>
    <row r="60" ht="15">
      <c r="A60" s="55"/>
      <c r="B60" s="55"/>
      <c r="C60" s="57"/>
      <c r="D60" s="57"/>
      <c r="E60" s="55" t="s">
        <v>596</v>
      </c>
      <c r="F60" s="55"/>
      <c r="G60" s="55"/>
    </row>
    <row r="61" ht="45">
      <c r="A61" s="47">
        <v>19</v>
      </c>
      <c r="B61" s="47" t="s">
        <v>597</v>
      </c>
      <c r="C61" s="49">
        <v>45383</v>
      </c>
      <c r="D61" s="49" t="s">
        <v>495</v>
      </c>
      <c r="E61" s="47" t="s">
        <v>598</v>
      </c>
      <c r="F61" s="47" t="s">
        <v>570</v>
      </c>
      <c r="G61" s="47"/>
    </row>
    <row r="62" ht="120">
      <c r="A62" s="51"/>
      <c r="B62" s="51"/>
      <c r="C62" s="53"/>
      <c r="D62" s="53" t="s">
        <v>599</v>
      </c>
      <c r="E62" s="51" t="s">
        <v>548</v>
      </c>
      <c r="F62" s="51" t="s">
        <v>600</v>
      </c>
      <c r="G62" s="51"/>
    </row>
    <row r="63" ht="15">
      <c r="A63" s="55"/>
      <c r="B63" s="55"/>
      <c r="C63" s="57"/>
      <c r="D63" s="57"/>
      <c r="E63" s="55" t="s">
        <v>601</v>
      </c>
      <c r="F63" s="55"/>
      <c r="G63" s="55"/>
    </row>
    <row r="64" ht="15">
      <c r="A64" s="47">
        <v>20</v>
      </c>
      <c r="B64" s="47" t="s">
        <v>602</v>
      </c>
      <c r="C64" s="49">
        <v>45384</v>
      </c>
      <c r="D64" s="49" t="s">
        <v>495</v>
      </c>
      <c r="E64" s="47" t="s">
        <v>603</v>
      </c>
      <c r="F64" s="47" t="s">
        <v>604</v>
      </c>
      <c r="G64" s="47"/>
    </row>
    <row r="65" ht="14.25">
      <c r="A65" s="51"/>
      <c r="B65" s="51"/>
      <c r="C65" s="53"/>
      <c r="D65" s="53" t="s">
        <v>595</v>
      </c>
      <c r="E65" s="51" t="s">
        <v>560</v>
      </c>
      <c r="F65" s="51"/>
      <c r="G65" s="51"/>
    </row>
    <row r="66" ht="14.25">
      <c r="A66" s="55"/>
      <c r="B66" s="55"/>
      <c r="C66" s="57"/>
      <c r="D66" s="57"/>
      <c r="E66" s="55" t="s">
        <v>605</v>
      </c>
      <c r="F66" s="55"/>
      <c r="G66" s="55"/>
    </row>
    <row r="67" ht="14.25">
      <c r="A67" s="47">
        <v>21</v>
      </c>
      <c r="B67" s="47" t="s">
        <v>606</v>
      </c>
      <c r="C67" s="49">
        <v>45391</v>
      </c>
      <c r="D67" s="49" t="s">
        <v>495</v>
      </c>
      <c r="E67" s="47" t="s">
        <v>607</v>
      </c>
      <c r="F67" s="47" t="s">
        <v>608</v>
      </c>
      <c r="G67" s="47"/>
    </row>
    <row r="68" ht="14.25">
      <c r="A68" s="51"/>
      <c r="B68" s="51"/>
      <c r="C68" s="53"/>
      <c r="D68" s="53" t="s">
        <v>547</v>
      </c>
      <c r="E68" s="51" t="s">
        <v>609</v>
      </c>
      <c r="F68" s="51"/>
      <c r="G68" s="51"/>
    </row>
    <row r="69" ht="14.25">
      <c r="A69" s="55"/>
      <c r="B69" s="55"/>
      <c r="C69" s="57"/>
      <c r="D69" s="57"/>
      <c r="E69" s="55" t="s">
        <v>610</v>
      </c>
      <c r="F69" s="55"/>
      <c r="G69" s="55"/>
    </row>
    <row r="70" ht="14.25">
      <c r="A70" s="47">
        <v>22</v>
      </c>
      <c r="B70" s="47" t="s">
        <v>611</v>
      </c>
      <c r="C70" s="49">
        <v>45392</v>
      </c>
      <c r="D70" s="49" t="s">
        <v>495</v>
      </c>
      <c r="E70" s="47" t="s">
        <v>612</v>
      </c>
      <c r="F70" s="47" t="s">
        <v>613</v>
      </c>
      <c r="G70" s="47"/>
    </row>
    <row r="71" ht="14.25">
      <c r="A71" s="51"/>
      <c r="B71" s="51"/>
      <c r="C71" s="53"/>
      <c r="D71" s="53" t="s">
        <v>595</v>
      </c>
      <c r="E71" s="51" t="s">
        <v>614</v>
      </c>
      <c r="F71" s="51"/>
      <c r="G71" s="51"/>
    </row>
    <row r="72" ht="14.25">
      <c r="A72" s="55"/>
      <c r="B72" s="55"/>
      <c r="C72" s="57"/>
      <c r="D72" s="57"/>
      <c r="E72" s="55" t="s">
        <v>615</v>
      </c>
      <c r="F72" s="55"/>
      <c r="G72" s="55"/>
    </row>
    <row r="73" ht="14.25">
      <c r="A73" s="47">
        <v>23</v>
      </c>
      <c r="B73" s="47" t="s">
        <v>616</v>
      </c>
      <c r="C73" s="49">
        <v>45392</v>
      </c>
      <c r="D73" s="49" t="s">
        <v>495</v>
      </c>
      <c r="E73" s="47" t="s">
        <v>617</v>
      </c>
      <c r="F73" s="47" t="s">
        <v>570</v>
      </c>
      <c r="G73" s="47"/>
    </row>
    <row r="74" ht="14.25">
      <c r="A74" s="51"/>
      <c r="B74" s="51"/>
      <c r="C74" s="53"/>
      <c r="D74" s="53" t="s">
        <v>618</v>
      </c>
      <c r="E74" s="51" t="s">
        <v>505</v>
      </c>
      <c r="F74" s="51" t="s">
        <v>619</v>
      </c>
      <c r="G74" s="51"/>
    </row>
    <row r="75" ht="14.25">
      <c r="A75" s="55"/>
      <c r="B75" s="55"/>
      <c r="C75" s="57"/>
      <c r="D75" s="57" t="s">
        <v>620</v>
      </c>
      <c r="E75" s="55" t="s">
        <v>621</v>
      </c>
      <c r="F75" s="55"/>
      <c r="G75" s="55"/>
    </row>
    <row r="76" ht="14.25">
      <c r="A76" s="47">
        <v>24</v>
      </c>
      <c r="B76" s="47" t="s">
        <v>622</v>
      </c>
      <c r="C76" s="49">
        <v>45394</v>
      </c>
      <c r="D76" s="49" t="s">
        <v>495</v>
      </c>
      <c r="E76" s="47" t="s">
        <v>623</v>
      </c>
      <c r="F76" s="47" t="s">
        <v>624</v>
      </c>
      <c r="G76" s="47"/>
    </row>
    <row r="77" ht="14.25">
      <c r="A77" s="51"/>
      <c r="B77" s="51"/>
      <c r="C77" s="53"/>
      <c r="D77" s="53" t="s">
        <v>595</v>
      </c>
      <c r="E77" s="51" t="s">
        <v>625</v>
      </c>
      <c r="F77" s="51"/>
      <c r="G77" s="51"/>
    </row>
    <row r="78" ht="14.25">
      <c r="A78" s="55"/>
      <c r="B78" s="55"/>
      <c r="C78" s="57"/>
      <c r="D78" s="57"/>
      <c r="E78" s="63"/>
      <c r="F78" s="55"/>
      <c r="G78" s="55"/>
    </row>
    <row r="79" ht="14.25">
      <c r="A79" s="47">
        <v>25</v>
      </c>
      <c r="B79" s="47" t="s">
        <v>626</v>
      </c>
      <c r="C79" s="49">
        <v>45394</v>
      </c>
      <c r="D79" s="49" t="s">
        <v>495</v>
      </c>
      <c r="E79" s="47" t="s">
        <v>627</v>
      </c>
      <c r="F79" s="47" t="s">
        <v>628</v>
      </c>
      <c r="G79" s="47"/>
    </row>
    <row r="80" ht="14.25">
      <c r="A80" s="51"/>
      <c r="B80" s="51"/>
      <c r="C80" s="53"/>
      <c r="D80" s="53" t="s">
        <v>595</v>
      </c>
      <c r="E80" s="51" t="s">
        <v>629</v>
      </c>
      <c r="F80" s="51"/>
      <c r="G80" s="51"/>
    </row>
    <row r="81" ht="14.25">
      <c r="A81" s="55"/>
      <c r="B81" s="55"/>
      <c r="C81" s="57"/>
      <c r="D81" s="57"/>
      <c r="E81" s="55" t="s">
        <v>630</v>
      </c>
      <c r="F81" s="55"/>
      <c r="G81" s="55"/>
    </row>
    <row r="82" ht="14.25">
      <c r="A82" s="47">
        <v>26</v>
      </c>
      <c r="B82" s="47" t="s">
        <v>522</v>
      </c>
      <c r="C82" s="49">
        <v>45404</v>
      </c>
      <c r="D82" s="49" t="s">
        <v>495</v>
      </c>
      <c r="E82" s="47" t="s">
        <v>631</v>
      </c>
      <c r="F82" s="47" t="s">
        <v>632</v>
      </c>
      <c r="G82" s="47"/>
    </row>
    <row r="83" ht="14.25">
      <c r="A83" s="55"/>
      <c r="B83" s="55"/>
      <c r="C83" s="57"/>
      <c r="D83" s="57" t="s">
        <v>565</v>
      </c>
      <c r="E83" s="55" t="s">
        <v>633</v>
      </c>
      <c r="F83" s="55"/>
      <c r="G83" s="55"/>
    </row>
    <row r="84" ht="14.25">
      <c r="A84" s="47">
        <v>27</v>
      </c>
      <c r="B84" s="47" t="s">
        <v>634</v>
      </c>
      <c r="C84" s="49">
        <v>45404</v>
      </c>
      <c r="D84" s="49" t="s">
        <v>495</v>
      </c>
      <c r="E84" s="47" t="s">
        <v>635</v>
      </c>
      <c r="F84" s="47" t="s">
        <v>636</v>
      </c>
      <c r="G84" s="47"/>
    </row>
    <row r="85" ht="14.25">
      <c r="A85" s="51"/>
      <c r="B85" s="51"/>
      <c r="C85" s="53"/>
      <c r="D85" s="53" t="s">
        <v>637</v>
      </c>
      <c r="E85" s="51" t="s">
        <v>609</v>
      </c>
      <c r="F85" s="51"/>
      <c r="G85" s="51"/>
    </row>
    <row r="86" ht="14.25">
      <c r="A86" s="55"/>
      <c r="B86" s="55"/>
      <c r="C86" s="57"/>
      <c r="D86" s="57"/>
      <c r="E86" s="55" t="s">
        <v>638</v>
      </c>
      <c r="F86" s="55"/>
      <c r="G86" s="55"/>
    </row>
    <row r="87" ht="14.25">
      <c r="A87" s="47">
        <v>28</v>
      </c>
      <c r="B87" s="47" t="s">
        <v>639</v>
      </c>
      <c r="C87" s="49">
        <v>45406</v>
      </c>
      <c r="D87" s="49" t="s">
        <v>495</v>
      </c>
      <c r="E87" s="47" t="s">
        <v>582</v>
      </c>
      <c r="F87" s="47" t="s">
        <v>583</v>
      </c>
      <c r="G87" s="47" t="s">
        <v>584</v>
      </c>
    </row>
    <row r="88" ht="14.25">
      <c r="A88" s="51"/>
      <c r="B88" s="51"/>
      <c r="C88" s="53"/>
      <c r="D88" s="53" t="s">
        <v>565</v>
      </c>
      <c r="E88" s="51" t="s">
        <v>555</v>
      </c>
      <c r="F88" s="51"/>
      <c r="G88" s="51"/>
    </row>
    <row r="89" ht="14.25">
      <c r="A89" s="55"/>
      <c r="B89" s="55"/>
      <c r="C89" s="57"/>
      <c r="D89" s="57"/>
      <c r="E89" s="55" t="s">
        <v>585</v>
      </c>
      <c r="F89" s="55"/>
      <c r="G89" s="55"/>
    </row>
    <row r="90" ht="14.25">
      <c r="A90" s="47">
        <v>29</v>
      </c>
      <c r="B90" s="47" t="s">
        <v>640</v>
      </c>
      <c r="C90" s="49">
        <v>45407</v>
      </c>
      <c r="D90" s="49" t="s">
        <v>495</v>
      </c>
      <c r="E90" s="47" t="s">
        <v>641</v>
      </c>
      <c r="F90" s="47" t="s">
        <v>642</v>
      </c>
      <c r="G90" s="47"/>
    </row>
    <row r="91" ht="14.25">
      <c r="A91" s="51"/>
      <c r="B91" s="51"/>
      <c r="C91" s="53"/>
      <c r="D91" s="53" t="s">
        <v>643</v>
      </c>
      <c r="E91" s="51" t="s">
        <v>548</v>
      </c>
      <c r="F91" s="51"/>
      <c r="G91" s="51"/>
    </row>
    <row r="92" ht="14.25">
      <c r="A92" s="55"/>
      <c r="B92" s="55"/>
      <c r="C92" s="57"/>
      <c r="D92" s="57"/>
      <c r="E92" s="55" t="s">
        <v>644</v>
      </c>
      <c r="F92" s="55"/>
      <c r="G92" s="55"/>
    </row>
    <row r="93" ht="14.25">
      <c r="A93" s="47">
        <v>30</v>
      </c>
      <c r="B93" s="47" t="s">
        <v>645</v>
      </c>
      <c r="C93" s="49">
        <v>45414</v>
      </c>
      <c r="D93" s="49" t="s">
        <v>495</v>
      </c>
      <c r="E93" s="47" t="s">
        <v>607</v>
      </c>
      <c r="F93" s="47" t="s">
        <v>608</v>
      </c>
      <c r="G93" s="47"/>
    </row>
    <row r="94" ht="14.25">
      <c r="A94" s="51"/>
      <c r="B94" s="51"/>
      <c r="C94" s="53"/>
      <c r="D94" s="53" t="s">
        <v>547</v>
      </c>
      <c r="E94" s="51" t="s">
        <v>609</v>
      </c>
      <c r="F94" s="51"/>
      <c r="G94" s="51"/>
    </row>
    <row r="95" ht="14.25">
      <c r="A95" s="55"/>
      <c r="B95" s="55"/>
      <c r="C95" s="57"/>
      <c r="D95" s="57"/>
      <c r="E95" s="55" t="s">
        <v>610</v>
      </c>
      <c r="F95" s="55"/>
      <c r="G95" s="55"/>
    </row>
    <row r="96" ht="14.25">
      <c r="A96" s="47">
        <v>31</v>
      </c>
      <c r="B96" s="47" t="s">
        <v>646</v>
      </c>
      <c r="C96" s="49">
        <v>45418</v>
      </c>
      <c r="D96" s="49" t="s">
        <v>495</v>
      </c>
      <c r="E96" s="47" t="s">
        <v>647</v>
      </c>
      <c r="F96" s="47" t="s">
        <v>648</v>
      </c>
      <c r="G96" s="47"/>
    </row>
    <row r="97" ht="14.25">
      <c r="A97" s="51"/>
      <c r="B97" s="51"/>
      <c r="C97" s="53"/>
      <c r="D97" s="53" t="s">
        <v>649</v>
      </c>
      <c r="E97" s="51" t="s">
        <v>571</v>
      </c>
      <c r="F97" s="51"/>
      <c r="G97" s="51"/>
    </row>
    <row r="98" ht="14.25">
      <c r="A98" s="55"/>
      <c r="B98" s="55"/>
      <c r="C98" s="57"/>
      <c r="D98" s="57"/>
      <c r="E98" s="55" t="s">
        <v>650</v>
      </c>
      <c r="F98" s="55"/>
      <c r="G98" s="55"/>
    </row>
    <row r="99" ht="14.25">
      <c r="A99" s="47">
        <v>32</v>
      </c>
      <c r="B99" s="47" t="s">
        <v>651</v>
      </c>
      <c r="C99" s="49">
        <v>45419</v>
      </c>
      <c r="D99" s="49" t="s">
        <v>495</v>
      </c>
      <c r="E99" s="47" t="s">
        <v>652</v>
      </c>
      <c r="F99" s="47" t="s">
        <v>653</v>
      </c>
      <c r="G99" s="47"/>
    </row>
    <row r="100" ht="14.25">
      <c r="A100" s="51"/>
      <c r="B100" s="51"/>
      <c r="C100" s="53"/>
      <c r="D100" s="53" t="s">
        <v>654</v>
      </c>
      <c r="E100" s="51" t="s">
        <v>655</v>
      </c>
      <c r="F100" s="51"/>
      <c r="G100" s="51"/>
    </row>
    <row r="101" ht="14.25">
      <c r="A101" s="55"/>
      <c r="B101" s="55"/>
      <c r="C101" s="57"/>
      <c r="D101" s="57" t="s">
        <v>656</v>
      </c>
      <c r="E101" s="55" t="s">
        <v>657</v>
      </c>
      <c r="F101" s="55"/>
      <c r="G101" s="55"/>
    </row>
    <row r="102" ht="14.25">
      <c r="A102" s="47">
        <v>33</v>
      </c>
      <c r="B102" s="47" t="s">
        <v>522</v>
      </c>
      <c r="C102" s="49">
        <v>45428</v>
      </c>
      <c r="D102" s="49" t="s">
        <v>495</v>
      </c>
      <c r="E102" s="47" t="s">
        <v>658</v>
      </c>
      <c r="F102" s="47" t="s">
        <v>659</v>
      </c>
      <c r="G102" s="47"/>
    </row>
    <row r="103" ht="14.25">
      <c r="A103" s="51"/>
      <c r="B103" s="51"/>
      <c r="C103" s="53"/>
      <c r="D103" s="53" t="s">
        <v>565</v>
      </c>
      <c r="E103" s="51" t="s">
        <v>633</v>
      </c>
      <c r="F103" s="51"/>
      <c r="G103" s="51"/>
    </row>
    <row r="104" ht="14.25">
      <c r="A104" s="55"/>
      <c r="B104" s="55"/>
      <c r="C104" s="57"/>
      <c r="D104" s="57"/>
      <c r="E104" s="55" t="s">
        <v>660</v>
      </c>
      <c r="F104" s="55"/>
      <c r="G104" s="55"/>
    </row>
    <row r="105" ht="14.25">
      <c r="A105" s="47">
        <v>34</v>
      </c>
      <c r="B105" s="47" t="s">
        <v>661</v>
      </c>
      <c r="C105" s="49">
        <v>45433</v>
      </c>
      <c r="D105" s="49" t="s">
        <v>495</v>
      </c>
      <c r="E105" s="47" t="s">
        <v>662</v>
      </c>
      <c r="F105" s="47" t="s">
        <v>663</v>
      </c>
      <c r="G105" s="47"/>
    </row>
    <row r="106" ht="14.25">
      <c r="A106" s="51"/>
      <c r="B106" s="51"/>
      <c r="C106" s="53"/>
      <c r="D106" s="53" t="s">
        <v>664</v>
      </c>
      <c r="E106" s="51" t="s">
        <v>555</v>
      </c>
      <c r="F106" s="51"/>
      <c r="G106" s="51"/>
    </row>
    <row r="107" ht="14.25">
      <c r="A107" s="55"/>
      <c r="B107" s="55"/>
      <c r="C107" s="57"/>
      <c r="D107" s="57"/>
      <c r="E107" s="55" t="s">
        <v>665</v>
      </c>
      <c r="F107" s="55"/>
      <c r="G107" s="55"/>
    </row>
    <row r="108" ht="14.25">
      <c r="A108" s="47">
        <v>35</v>
      </c>
      <c r="B108" s="47" t="s">
        <v>666</v>
      </c>
      <c r="C108" s="49">
        <v>45434</v>
      </c>
      <c r="D108" s="49" t="s">
        <v>495</v>
      </c>
      <c r="E108" s="47" t="s">
        <v>667</v>
      </c>
      <c r="F108" s="47" t="s">
        <v>668</v>
      </c>
      <c r="G108" s="47"/>
    </row>
    <row r="109" ht="14.25">
      <c r="A109" s="51"/>
      <c r="B109" s="51"/>
      <c r="C109" s="53"/>
      <c r="D109" s="53" t="s">
        <v>565</v>
      </c>
      <c r="E109" s="51" t="s">
        <v>555</v>
      </c>
      <c r="F109" s="51"/>
      <c r="G109" s="51"/>
    </row>
    <row r="110" ht="14.25">
      <c r="A110" s="55"/>
      <c r="B110" s="55"/>
      <c r="C110" s="57"/>
      <c r="D110" s="57"/>
      <c r="E110" s="55" t="s">
        <v>669</v>
      </c>
      <c r="F110" s="55"/>
      <c r="G110" s="55"/>
    </row>
    <row r="111" ht="14.25">
      <c r="A111" s="47">
        <v>36</v>
      </c>
      <c r="B111" s="47" t="s">
        <v>670</v>
      </c>
      <c r="C111" s="49">
        <v>45443</v>
      </c>
      <c r="D111" s="49" t="s">
        <v>495</v>
      </c>
      <c r="E111" s="47" t="s">
        <v>671</v>
      </c>
      <c r="F111" s="47" t="s">
        <v>663</v>
      </c>
      <c r="G111" s="47"/>
    </row>
    <row r="112" ht="14.25">
      <c r="A112" s="51"/>
      <c r="B112" s="51" t="s">
        <v>672</v>
      </c>
      <c r="C112" s="53"/>
      <c r="D112" s="53" t="s">
        <v>673</v>
      </c>
      <c r="E112" s="51" t="s">
        <v>555</v>
      </c>
      <c r="F112" s="51"/>
      <c r="G112" s="51"/>
    </row>
    <row r="113" ht="14.25">
      <c r="A113" s="55"/>
      <c r="B113" s="55"/>
      <c r="C113" s="57"/>
      <c r="D113" s="57"/>
      <c r="E113" s="63"/>
      <c r="F113" s="55"/>
      <c r="G113" s="55"/>
    </row>
    <row r="114" ht="14.25">
      <c r="A114" s="47">
        <v>37</v>
      </c>
      <c r="B114" s="47" t="s">
        <v>674</v>
      </c>
      <c r="C114" s="49">
        <v>45450</v>
      </c>
      <c r="D114" s="49" t="s">
        <v>495</v>
      </c>
      <c r="E114" s="47" t="s">
        <v>675</v>
      </c>
      <c r="F114" s="47" t="s">
        <v>676</v>
      </c>
      <c r="G114" s="47"/>
    </row>
    <row r="115" ht="14.25">
      <c r="A115" s="51"/>
      <c r="B115" s="51"/>
      <c r="C115" s="53"/>
      <c r="D115" s="53" t="s">
        <v>677</v>
      </c>
      <c r="E115" s="51" t="s">
        <v>571</v>
      </c>
      <c r="F115" s="51"/>
      <c r="G115" s="51"/>
    </row>
    <row r="116" ht="14.25">
      <c r="A116" s="55"/>
      <c r="B116" s="55"/>
      <c r="C116" s="57"/>
      <c r="D116" s="57"/>
      <c r="E116" s="55" t="s">
        <v>678</v>
      </c>
      <c r="F116" s="55"/>
      <c r="G116" s="55"/>
    </row>
    <row r="117" ht="14.25">
      <c r="A117" s="47">
        <v>38</v>
      </c>
      <c r="B117" s="47" t="s">
        <v>679</v>
      </c>
      <c r="C117" s="49">
        <v>45453</v>
      </c>
      <c r="D117" s="49" t="s">
        <v>495</v>
      </c>
      <c r="E117" s="47" t="s">
        <v>680</v>
      </c>
      <c r="F117" s="47" t="s">
        <v>681</v>
      </c>
      <c r="G117" s="47"/>
    </row>
    <row r="118" ht="14.25">
      <c r="A118" s="51"/>
      <c r="B118" s="51"/>
      <c r="C118" s="53"/>
      <c r="D118" s="53" t="s">
        <v>682</v>
      </c>
      <c r="E118" s="51" t="s">
        <v>560</v>
      </c>
      <c r="F118" s="51"/>
      <c r="G118" s="51"/>
    </row>
    <row r="119" ht="14.25">
      <c r="A119" s="55"/>
      <c r="B119" s="55"/>
      <c r="C119" s="57"/>
      <c r="D119" s="57"/>
      <c r="E119" s="55" t="s">
        <v>683</v>
      </c>
      <c r="F119" s="55"/>
      <c r="G119" s="55"/>
    </row>
    <row r="120" ht="14.25">
      <c r="A120" s="47">
        <v>39</v>
      </c>
      <c r="B120" s="47" t="s">
        <v>684</v>
      </c>
      <c r="C120" s="49">
        <v>45457</v>
      </c>
      <c r="D120" s="49" t="s">
        <v>495</v>
      </c>
      <c r="E120" s="47" t="s">
        <v>685</v>
      </c>
      <c r="F120" s="47" t="s">
        <v>686</v>
      </c>
      <c r="G120" s="47"/>
    </row>
    <row r="121" ht="14.25">
      <c r="A121" s="51"/>
      <c r="B121" s="51"/>
      <c r="C121" s="53"/>
      <c r="D121" s="53" t="s">
        <v>687</v>
      </c>
      <c r="E121" s="51" t="s">
        <v>555</v>
      </c>
      <c r="F121" s="51"/>
      <c r="G121" s="51"/>
    </row>
    <row r="122" ht="14.25">
      <c r="A122" s="55"/>
      <c r="B122" s="55"/>
      <c r="C122" s="57"/>
      <c r="D122" s="57"/>
      <c r="E122" s="55" t="s">
        <v>688</v>
      </c>
      <c r="F122" s="55"/>
      <c r="G122" s="55"/>
    </row>
    <row r="123" ht="14.25">
      <c r="A123" s="47">
        <v>40</v>
      </c>
      <c r="B123" s="47" t="s">
        <v>689</v>
      </c>
      <c r="C123" s="49">
        <v>45462</v>
      </c>
      <c r="D123" s="49" t="s">
        <v>495</v>
      </c>
      <c r="E123" s="47" t="s">
        <v>690</v>
      </c>
      <c r="F123" s="47" t="s">
        <v>663</v>
      </c>
      <c r="G123" s="47"/>
    </row>
    <row r="124" ht="14.25">
      <c r="A124" s="51"/>
      <c r="B124" s="51"/>
      <c r="C124" s="53"/>
      <c r="D124" s="53" t="s">
        <v>691</v>
      </c>
      <c r="E124" s="51" t="s">
        <v>555</v>
      </c>
      <c r="F124" s="51"/>
      <c r="G124" s="51"/>
    </row>
    <row r="125" ht="14.25">
      <c r="A125" s="55"/>
      <c r="B125" s="55"/>
      <c r="C125" s="57"/>
      <c r="D125" s="57"/>
      <c r="E125" s="55" t="s">
        <v>692</v>
      </c>
      <c r="F125" s="55"/>
      <c r="G125" s="55"/>
    </row>
    <row r="126" ht="14.25">
      <c r="A126" s="47">
        <v>41</v>
      </c>
      <c r="B126" s="47" t="s">
        <v>693</v>
      </c>
      <c r="C126" s="49">
        <v>45462</v>
      </c>
      <c r="D126" s="49" t="s">
        <v>495</v>
      </c>
      <c r="E126" s="47" t="s">
        <v>694</v>
      </c>
      <c r="F126" s="47" t="s">
        <v>695</v>
      </c>
      <c r="G126" s="47"/>
    </row>
    <row r="127" ht="14.25">
      <c r="A127" s="55"/>
      <c r="B127" s="55"/>
      <c r="C127" s="57"/>
      <c r="D127" s="57" t="s">
        <v>696</v>
      </c>
      <c r="E127" s="55" t="s">
        <v>571</v>
      </c>
      <c r="F127" s="55"/>
      <c r="G127" s="55"/>
    </row>
    <row r="128" ht="14.25">
      <c r="A128" s="47">
        <v>42</v>
      </c>
      <c r="B128" s="47" t="s">
        <v>697</v>
      </c>
      <c r="C128" s="49">
        <v>45464</v>
      </c>
      <c r="D128" s="49" t="s">
        <v>495</v>
      </c>
      <c r="E128" s="47" t="s">
        <v>698</v>
      </c>
      <c r="F128" s="47" t="s">
        <v>699</v>
      </c>
      <c r="G128" s="47"/>
    </row>
    <row r="129" ht="14.25">
      <c r="A129" s="55"/>
      <c r="B129" s="55"/>
      <c r="C129" s="57"/>
      <c r="D129" s="57" t="s">
        <v>700</v>
      </c>
      <c r="E129" s="55" t="s">
        <v>701</v>
      </c>
      <c r="F129" s="55"/>
      <c r="G129" s="55"/>
    </row>
    <row r="130" ht="14.25">
      <c r="A130" s="47">
        <v>43</v>
      </c>
      <c r="B130" s="47" t="s">
        <v>702</v>
      </c>
      <c r="C130" s="49">
        <v>45464</v>
      </c>
      <c r="D130" s="49" t="s">
        <v>495</v>
      </c>
      <c r="E130" s="47" t="s">
        <v>703</v>
      </c>
      <c r="F130" s="47" t="s">
        <v>704</v>
      </c>
      <c r="G130" s="47"/>
    </row>
    <row r="131" ht="14.25">
      <c r="A131" s="55"/>
      <c r="B131" s="55"/>
      <c r="C131" s="57"/>
      <c r="D131" s="57" t="s">
        <v>696</v>
      </c>
      <c r="E131" s="55" t="s">
        <v>548</v>
      </c>
      <c r="F131" s="55"/>
      <c r="G131" s="55"/>
    </row>
    <row r="132" ht="14.25">
      <c r="A132" s="47">
        <v>44</v>
      </c>
      <c r="B132" s="47" t="s">
        <v>705</v>
      </c>
      <c r="C132" s="49">
        <v>45469</v>
      </c>
      <c r="D132" s="49" t="s">
        <v>495</v>
      </c>
      <c r="E132" s="47" t="s">
        <v>706</v>
      </c>
      <c r="F132" s="47" t="s">
        <v>707</v>
      </c>
      <c r="G132" s="47"/>
    </row>
    <row r="133" ht="14.25">
      <c r="A133" s="51"/>
      <c r="B133" s="51"/>
      <c r="C133" s="53"/>
      <c r="D133" s="53" t="s">
        <v>708</v>
      </c>
      <c r="E133" s="51" t="s">
        <v>555</v>
      </c>
      <c r="F133" s="51"/>
      <c r="G133" s="51"/>
    </row>
    <row r="134" ht="14.25">
      <c r="A134" s="55"/>
      <c r="B134" s="55"/>
      <c r="C134" s="57"/>
      <c r="D134" s="57"/>
      <c r="E134" s="55" t="s">
        <v>709</v>
      </c>
      <c r="F134" s="55"/>
      <c r="G134" s="55"/>
    </row>
    <row r="135" ht="14.25">
      <c r="A135" s="47">
        <v>45</v>
      </c>
      <c r="B135" s="47" t="s">
        <v>697</v>
      </c>
      <c r="C135" s="49">
        <v>45477</v>
      </c>
      <c r="D135" s="49" t="s">
        <v>495</v>
      </c>
      <c r="E135" s="47" t="s">
        <v>710</v>
      </c>
      <c r="F135" s="47" t="s">
        <v>711</v>
      </c>
      <c r="G135" s="47"/>
    </row>
    <row r="136" ht="14.25">
      <c r="A136" s="55"/>
      <c r="B136" s="55"/>
      <c r="C136" s="57"/>
      <c r="D136" s="57" t="s">
        <v>700</v>
      </c>
      <c r="E136" s="55" t="s">
        <v>712</v>
      </c>
      <c r="F136" s="55"/>
      <c r="G136" s="55"/>
    </row>
    <row r="137" ht="14.25">
      <c r="A137" s="47">
        <v>46</v>
      </c>
      <c r="B137" s="47" t="s">
        <v>697</v>
      </c>
      <c r="C137" s="49">
        <v>45477</v>
      </c>
      <c r="D137" s="49" t="s">
        <v>495</v>
      </c>
      <c r="E137" s="47" t="s">
        <v>713</v>
      </c>
      <c r="F137" s="47" t="s">
        <v>714</v>
      </c>
      <c r="G137" s="47"/>
    </row>
    <row r="138" ht="14.25">
      <c r="A138" s="55"/>
      <c r="B138" s="55"/>
      <c r="C138" s="57"/>
      <c r="D138" s="57" t="s">
        <v>700</v>
      </c>
      <c r="E138" s="55" t="s">
        <v>715</v>
      </c>
      <c r="F138" s="55"/>
      <c r="G138" s="55"/>
    </row>
    <row r="139" ht="14.25">
      <c r="A139" s="47">
        <v>47</v>
      </c>
      <c r="B139" s="47" t="s">
        <v>693</v>
      </c>
      <c r="C139" s="49">
        <v>45478</v>
      </c>
      <c r="D139" s="49" t="s">
        <v>495</v>
      </c>
      <c r="E139" s="47" t="s">
        <v>716</v>
      </c>
      <c r="F139" s="47" t="s">
        <v>570</v>
      </c>
      <c r="G139" s="47"/>
    </row>
    <row r="140" ht="14.25">
      <c r="A140" s="51"/>
      <c r="B140" s="51"/>
      <c r="C140" s="53"/>
      <c r="D140" s="53" t="s">
        <v>717</v>
      </c>
      <c r="E140" s="51" t="s">
        <v>571</v>
      </c>
      <c r="F140" s="51" t="s">
        <v>718</v>
      </c>
      <c r="G140" s="51"/>
    </row>
    <row r="141" ht="14.25">
      <c r="A141" s="51"/>
      <c r="B141" s="51"/>
      <c r="C141" s="53"/>
      <c r="D141" s="53"/>
      <c r="E141" s="51" t="s">
        <v>719</v>
      </c>
      <c r="F141" s="51" t="s">
        <v>76</v>
      </c>
      <c r="G141" s="51"/>
    </row>
    <row r="142" ht="14.25">
      <c r="A142" s="55"/>
      <c r="B142" s="55"/>
      <c r="C142" s="57"/>
      <c r="D142" s="57"/>
      <c r="E142" s="64"/>
      <c r="F142" s="55" t="s">
        <v>720</v>
      </c>
      <c r="G142" s="55"/>
    </row>
    <row r="143" ht="14.25">
      <c r="A143" s="47">
        <v>48</v>
      </c>
      <c r="B143" s="47" t="s">
        <v>693</v>
      </c>
      <c r="C143" s="49">
        <v>45478</v>
      </c>
      <c r="D143" s="47" t="s">
        <v>495</v>
      </c>
      <c r="E143" s="47" t="s">
        <v>721</v>
      </c>
      <c r="F143" s="47" t="s">
        <v>570</v>
      </c>
      <c r="G143" s="65"/>
    </row>
    <row r="144" ht="14.25">
      <c r="A144" s="51"/>
      <c r="B144" s="51"/>
      <c r="C144" s="53"/>
      <c r="D144" s="51" t="s">
        <v>722</v>
      </c>
      <c r="E144" s="51" t="s">
        <v>571</v>
      </c>
      <c r="F144" s="51" t="s">
        <v>723</v>
      </c>
      <c r="G144" s="66"/>
    </row>
    <row r="145" ht="14.25">
      <c r="A145" s="51"/>
      <c r="B145" s="51"/>
      <c r="C145" s="53"/>
      <c r="D145" s="67"/>
      <c r="E145" s="51" t="s">
        <v>724</v>
      </c>
      <c r="F145" s="51" t="s">
        <v>725</v>
      </c>
      <c r="G145" s="66"/>
    </row>
    <row r="146" ht="14.25">
      <c r="A146" s="55"/>
      <c r="B146" s="55"/>
      <c r="C146" s="57"/>
      <c r="D146" s="64"/>
      <c r="E146" s="64"/>
      <c r="F146" s="55" t="s">
        <v>720</v>
      </c>
      <c r="G146" s="63"/>
    </row>
    <row r="147" ht="14.25">
      <c r="A147" s="47">
        <v>49</v>
      </c>
      <c r="B147" s="47" t="s">
        <v>726</v>
      </c>
      <c r="C147" s="49">
        <v>45481</v>
      </c>
      <c r="D147" s="47" t="s">
        <v>495</v>
      </c>
      <c r="E147" s="47" t="s">
        <v>727</v>
      </c>
      <c r="F147" s="47" t="s">
        <v>728</v>
      </c>
      <c r="G147" s="65"/>
    </row>
    <row r="148" ht="14.25">
      <c r="A148" s="51"/>
      <c r="B148" s="51"/>
      <c r="C148" s="53"/>
      <c r="D148" s="51" t="s">
        <v>729</v>
      </c>
      <c r="E148" s="51" t="s">
        <v>730</v>
      </c>
      <c r="F148" s="51"/>
      <c r="G148" s="66"/>
    </row>
    <row r="149" ht="14.25">
      <c r="A149" s="55"/>
      <c r="B149" s="55"/>
      <c r="C149" s="57"/>
      <c r="D149" s="64"/>
      <c r="E149" s="55" t="s">
        <v>731</v>
      </c>
      <c r="F149" s="55"/>
      <c r="G149" s="63"/>
    </row>
    <row r="150" ht="14.25">
      <c r="A150" s="47">
        <v>50</v>
      </c>
      <c r="B150" s="47" t="s">
        <v>732</v>
      </c>
      <c r="C150" s="49">
        <v>45481</v>
      </c>
      <c r="D150" s="47" t="s">
        <v>495</v>
      </c>
      <c r="E150" s="47" t="s">
        <v>675</v>
      </c>
      <c r="F150" s="47" t="s">
        <v>733</v>
      </c>
      <c r="G150" s="65"/>
    </row>
    <row r="151" ht="14.25">
      <c r="A151" s="51"/>
      <c r="B151" s="51"/>
      <c r="C151" s="53"/>
      <c r="D151" s="51" t="s">
        <v>643</v>
      </c>
      <c r="E151" s="51" t="s">
        <v>571</v>
      </c>
      <c r="F151" s="51"/>
      <c r="G151" s="66"/>
    </row>
    <row r="152" ht="14.25">
      <c r="A152" s="55"/>
      <c r="B152" s="55"/>
      <c r="C152" s="57"/>
      <c r="D152" s="64"/>
      <c r="E152" s="55" t="s">
        <v>734</v>
      </c>
      <c r="F152" s="55"/>
      <c r="G152" s="63"/>
    </row>
    <row r="153" ht="14.25">
      <c r="A153" s="47">
        <v>51</v>
      </c>
      <c r="B153" s="47" t="s">
        <v>735</v>
      </c>
      <c r="C153" s="49">
        <v>45481</v>
      </c>
      <c r="D153" s="47" t="s">
        <v>495</v>
      </c>
      <c r="E153" s="47" t="s">
        <v>727</v>
      </c>
      <c r="F153" s="47" t="s">
        <v>736</v>
      </c>
      <c r="G153" s="65"/>
    </row>
    <row r="154" ht="14.25">
      <c r="A154" s="51"/>
      <c r="B154" s="51"/>
      <c r="C154" s="53"/>
      <c r="D154" s="51" t="s">
        <v>643</v>
      </c>
      <c r="E154" s="51" t="s">
        <v>548</v>
      </c>
      <c r="F154" s="51"/>
      <c r="G154" s="66"/>
    </row>
    <row r="155" ht="14.25">
      <c r="A155" s="55"/>
      <c r="B155" s="55"/>
      <c r="C155" s="57"/>
      <c r="D155" s="64"/>
      <c r="E155" s="55" t="s">
        <v>737</v>
      </c>
      <c r="F155" s="55"/>
      <c r="G155" s="63"/>
    </row>
    <row r="156" ht="14.25">
      <c r="A156" s="47">
        <v>52</v>
      </c>
      <c r="B156" s="47" t="s">
        <v>738</v>
      </c>
      <c r="C156" s="49">
        <v>45488</v>
      </c>
      <c r="D156" s="47" t="s">
        <v>495</v>
      </c>
      <c r="E156" s="47" t="s">
        <v>727</v>
      </c>
      <c r="F156" s="47" t="s">
        <v>739</v>
      </c>
      <c r="G156" s="65"/>
    </row>
    <row r="157" ht="14.25">
      <c r="A157" s="51"/>
      <c r="B157" s="51"/>
      <c r="C157" s="53"/>
      <c r="D157" s="51" t="s">
        <v>643</v>
      </c>
      <c r="E157" s="51" t="s">
        <v>614</v>
      </c>
      <c r="F157" s="51"/>
      <c r="G157" s="66"/>
    </row>
    <row r="158" ht="14.25">
      <c r="A158" s="55"/>
      <c r="B158" s="55"/>
      <c r="C158" s="57"/>
      <c r="D158" s="64"/>
      <c r="E158" s="55" t="s">
        <v>740</v>
      </c>
      <c r="F158" s="55"/>
      <c r="G158" s="63"/>
    </row>
    <row r="159" ht="14.25">
      <c r="A159" s="47">
        <v>53</v>
      </c>
      <c r="B159" s="47" t="s">
        <v>741</v>
      </c>
      <c r="C159" s="49">
        <v>45491</v>
      </c>
      <c r="D159" s="47" t="s">
        <v>495</v>
      </c>
      <c r="E159" s="47" t="s">
        <v>742</v>
      </c>
      <c r="F159" s="47" t="s">
        <v>743</v>
      </c>
      <c r="G159" s="65"/>
    </row>
    <row r="160" ht="14.25">
      <c r="A160" s="51"/>
      <c r="B160" s="51"/>
      <c r="C160" s="53"/>
      <c r="D160" s="51" t="s">
        <v>744</v>
      </c>
      <c r="E160" s="51" t="s">
        <v>548</v>
      </c>
      <c r="F160" s="51"/>
      <c r="G160" s="66"/>
    </row>
    <row r="161" ht="14.25">
      <c r="A161" s="55"/>
      <c r="B161" s="55"/>
      <c r="C161" s="57"/>
      <c r="D161" s="64"/>
      <c r="E161" s="55" t="s">
        <v>745</v>
      </c>
      <c r="F161" s="55"/>
      <c r="G161" s="63"/>
    </row>
    <row r="162" ht="14.25">
      <c r="A162" s="47">
        <v>54</v>
      </c>
      <c r="B162" s="47" t="s">
        <v>746</v>
      </c>
      <c r="C162" s="49">
        <v>45491</v>
      </c>
      <c r="D162" s="47" t="s">
        <v>495</v>
      </c>
      <c r="E162" s="47" t="s">
        <v>747</v>
      </c>
      <c r="F162" s="47" t="s">
        <v>743</v>
      </c>
      <c r="G162" s="65"/>
    </row>
    <row r="163" ht="14.25">
      <c r="A163" s="51"/>
      <c r="B163" s="51"/>
      <c r="C163" s="53"/>
      <c r="D163" s="51" t="s">
        <v>744</v>
      </c>
      <c r="E163" s="51" t="s">
        <v>548</v>
      </c>
      <c r="F163" s="51"/>
      <c r="G163" s="66"/>
    </row>
    <row r="164" ht="14.25">
      <c r="A164" s="55"/>
      <c r="B164" s="55"/>
      <c r="C164" s="57"/>
      <c r="D164" s="64"/>
      <c r="E164" s="55" t="s">
        <v>748</v>
      </c>
      <c r="F164" s="55"/>
      <c r="G164" s="63"/>
    </row>
    <row r="165" ht="14.25">
      <c r="A165" s="47">
        <v>55</v>
      </c>
      <c r="B165" s="47" t="s">
        <v>661</v>
      </c>
      <c r="C165" s="49">
        <v>45497</v>
      </c>
      <c r="D165" s="47" t="s">
        <v>495</v>
      </c>
      <c r="E165" s="47" t="s">
        <v>662</v>
      </c>
      <c r="F165" s="47" t="s">
        <v>570</v>
      </c>
      <c r="G165" s="65"/>
    </row>
    <row r="166" ht="14.25">
      <c r="A166" s="51"/>
      <c r="B166" s="51"/>
      <c r="C166" s="53"/>
      <c r="D166" s="51" t="s">
        <v>749</v>
      </c>
      <c r="E166" s="51" t="s">
        <v>555</v>
      </c>
      <c r="F166" s="66"/>
      <c r="G166" s="66"/>
    </row>
    <row r="167" ht="14.25">
      <c r="A167" s="55"/>
      <c r="B167" s="55"/>
      <c r="C167" s="57"/>
      <c r="D167" s="64"/>
      <c r="E167" s="55" t="s">
        <v>665</v>
      </c>
      <c r="F167" s="64"/>
      <c r="G167" s="63"/>
    </row>
    <row r="168" ht="14.25">
      <c r="A168" s="47">
        <v>56</v>
      </c>
      <c r="B168" s="47" t="s">
        <v>750</v>
      </c>
      <c r="C168" s="49">
        <v>45499</v>
      </c>
      <c r="D168" s="47" t="s">
        <v>495</v>
      </c>
      <c r="E168" s="47" t="s">
        <v>727</v>
      </c>
      <c r="F168" s="47" t="s">
        <v>751</v>
      </c>
      <c r="G168" s="65"/>
    </row>
    <row r="169" ht="14.25">
      <c r="A169" s="51"/>
      <c r="B169" s="51"/>
      <c r="C169" s="53"/>
      <c r="D169" s="51" t="s">
        <v>752</v>
      </c>
      <c r="E169" s="51" t="s">
        <v>555</v>
      </c>
      <c r="F169" s="51"/>
      <c r="G169" s="66"/>
    </row>
    <row r="170" ht="14.25">
      <c r="A170" s="55"/>
      <c r="B170" s="55"/>
      <c r="C170" s="57"/>
      <c r="D170" s="64"/>
      <c r="E170" s="63"/>
      <c r="F170" s="55"/>
      <c r="G170" s="63"/>
    </row>
    <row r="171" ht="14.25">
      <c r="A171" s="47">
        <v>57</v>
      </c>
      <c r="B171" s="47" t="s">
        <v>750</v>
      </c>
      <c r="C171" s="49">
        <v>45499</v>
      </c>
      <c r="D171" s="47" t="s">
        <v>495</v>
      </c>
      <c r="E171" s="47" t="s">
        <v>753</v>
      </c>
      <c r="F171" s="47" t="s">
        <v>754</v>
      </c>
      <c r="G171" s="65"/>
    </row>
    <row r="172" ht="14.25">
      <c r="A172" s="51"/>
      <c r="B172" s="51"/>
      <c r="C172" s="53"/>
      <c r="D172" s="51" t="s">
        <v>755</v>
      </c>
      <c r="E172" s="51" t="s">
        <v>555</v>
      </c>
      <c r="F172" s="51"/>
      <c r="G172" s="66"/>
    </row>
    <row r="173" ht="14.25">
      <c r="A173" s="55"/>
      <c r="B173" s="55"/>
      <c r="C173" s="57"/>
      <c r="D173" s="64"/>
      <c r="E173" s="63"/>
      <c r="F173" s="55"/>
      <c r="G173" s="63"/>
    </row>
    <row r="174" ht="14.25">
      <c r="A174" s="47">
        <v>58</v>
      </c>
      <c r="B174" s="47" t="s">
        <v>756</v>
      </c>
      <c r="C174" s="49">
        <v>45503</v>
      </c>
      <c r="D174" s="47" t="s">
        <v>495</v>
      </c>
      <c r="E174" s="47" t="s">
        <v>727</v>
      </c>
      <c r="F174" s="47" t="s">
        <v>757</v>
      </c>
      <c r="G174" s="65"/>
    </row>
    <row r="175" ht="14.25">
      <c r="A175" s="51"/>
      <c r="B175" s="51"/>
      <c r="C175" s="53"/>
      <c r="D175" s="51" t="s">
        <v>755</v>
      </c>
      <c r="E175" s="51" t="s">
        <v>555</v>
      </c>
      <c r="F175" s="51"/>
      <c r="G175" s="66"/>
    </row>
    <row r="176" ht="14.25">
      <c r="A176" s="51"/>
      <c r="B176" s="51"/>
      <c r="C176" s="53"/>
      <c r="D176" s="67"/>
      <c r="E176" s="51" t="s">
        <v>758</v>
      </c>
      <c r="F176" s="51"/>
      <c r="G176" s="66"/>
    </row>
    <row r="177" ht="14.25">
      <c r="A177" s="55"/>
      <c r="B177" s="55"/>
      <c r="C177" s="57"/>
      <c r="D177" s="64"/>
      <c r="E177" s="63"/>
      <c r="F177" s="55"/>
      <c r="G177" s="63"/>
    </row>
    <row r="178" ht="14.25">
      <c r="A178" s="47">
        <v>59</v>
      </c>
      <c r="B178" s="47" t="s">
        <v>759</v>
      </c>
      <c r="C178" s="49">
        <v>45505</v>
      </c>
      <c r="D178" s="47" t="s">
        <v>495</v>
      </c>
      <c r="E178" s="47" t="s">
        <v>760</v>
      </c>
      <c r="F178" s="47" t="s">
        <v>761</v>
      </c>
      <c r="G178" s="65"/>
    </row>
    <row r="179" ht="14.25">
      <c r="A179" s="51"/>
      <c r="B179" s="51"/>
      <c r="C179" s="53"/>
      <c r="D179" s="51" t="s">
        <v>531</v>
      </c>
      <c r="E179" s="51" t="s">
        <v>532</v>
      </c>
      <c r="F179" s="51"/>
      <c r="G179" s="66"/>
    </row>
    <row r="180" ht="14.25">
      <c r="A180" s="51"/>
      <c r="B180" s="51"/>
      <c r="C180" s="53"/>
      <c r="D180" s="67"/>
      <c r="E180" s="51" t="s">
        <v>762</v>
      </c>
      <c r="F180" s="51"/>
      <c r="G180" s="66"/>
    </row>
    <row r="181" ht="14.25">
      <c r="A181" s="55"/>
      <c r="B181" s="55"/>
      <c r="C181" s="57"/>
      <c r="D181" s="64"/>
      <c r="E181" s="63"/>
      <c r="F181" s="55"/>
      <c r="G181" s="63"/>
    </row>
    <row r="182" ht="14.25">
      <c r="A182" s="47">
        <v>60</v>
      </c>
      <c r="B182" s="47" t="s">
        <v>763</v>
      </c>
      <c r="C182" s="49">
        <v>45505</v>
      </c>
      <c r="D182" s="47" t="s">
        <v>495</v>
      </c>
      <c r="E182" s="47" t="s">
        <v>764</v>
      </c>
      <c r="F182" s="47" t="s">
        <v>765</v>
      </c>
      <c r="G182" s="65"/>
    </row>
    <row r="183" ht="14.25">
      <c r="A183" s="51"/>
      <c r="B183" s="51"/>
      <c r="C183" s="53"/>
      <c r="D183" s="51" t="s">
        <v>766</v>
      </c>
      <c r="E183" s="51" t="s">
        <v>633</v>
      </c>
      <c r="F183" s="51"/>
      <c r="G183" s="66"/>
    </row>
    <row r="184" ht="14.25">
      <c r="A184" s="51"/>
      <c r="B184" s="51"/>
      <c r="C184" s="53"/>
      <c r="D184" s="67"/>
      <c r="E184" s="51" t="s">
        <v>767</v>
      </c>
      <c r="F184" s="51"/>
      <c r="G184" s="66"/>
    </row>
    <row r="185" ht="14.25">
      <c r="A185" s="55"/>
      <c r="B185" s="55"/>
      <c r="C185" s="57"/>
      <c r="D185" s="64"/>
      <c r="E185" s="63"/>
      <c r="F185" s="55"/>
      <c r="G185" s="63"/>
    </row>
    <row r="186" ht="14.25">
      <c r="A186" s="47">
        <v>61</v>
      </c>
      <c r="B186" s="47" t="s">
        <v>611</v>
      </c>
      <c r="C186" s="49">
        <v>45509</v>
      </c>
      <c r="D186" s="47" t="s">
        <v>495</v>
      </c>
      <c r="E186" s="47" t="s">
        <v>768</v>
      </c>
      <c r="F186" s="47" t="s">
        <v>769</v>
      </c>
      <c r="G186" s="65"/>
    </row>
    <row r="187" ht="14.25">
      <c r="A187" s="51"/>
      <c r="B187" s="51"/>
      <c r="C187" s="53"/>
      <c r="D187" s="51" t="s">
        <v>770</v>
      </c>
      <c r="E187" s="51" t="s">
        <v>771</v>
      </c>
      <c r="F187" s="51"/>
      <c r="G187" s="66"/>
    </row>
    <row r="188" ht="14.25">
      <c r="A188" s="51"/>
      <c r="B188" s="51"/>
      <c r="C188" s="53"/>
      <c r="D188" s="67"/>
      <c r="E188" s="51" t="s">
        <v>772</v>
      </c>
      <c r="F188" s="51"/>
      <c r="G188" s="66"/>
    </row>
    <row r="189" ht="14.25">
      <c r="A189" s="55"/>
      <c r="B189" s="55"/>
      <c r="C189" s="57"/>
      <c r="D189" s="64"/>
      <c r="E189" s="63"/>
      <c r="F189" s="55"/>
      <c r="G189" s="63"/>
    </row>
    <row r="190" ht="14.25">
      <c r="A190" s="47">
        <v>62</v>
      </c>
      <c r="B190" s="47" t="s">
        <v>759</v>
      </c>
      <c r="C190" s="49">
        <v>45511</v>
      </c>
      <c r="D190" s="47" t="s">
        <v>495</v>
      </c>
      <c r="E190" s="47" t="s">
        <v>773</v>
      </c>
      <c r="F190" s="47" t="s">
        <v>765</v>
      </c>
      <c r="G190" s="65"/>
    </row>
    <row r="191" ht="14.25">
      <c r="A191" s="51"/>
      <c r="B191" s="51"/>
      <c r="C191" s="53"/>
      <c r="D191" s="51" t="s">
        <v>774</v>
      </c>
      <c r="E191" s="51" t="s">
        <v>532</v>
      </c>
      <c r="F191" s="51"/>
      <c r="G191" s="66"/>
    </row>
    <row r="192" ht="14.25">
      <c r="A192" s="51"/>
      <c r="B192" s="51"/>
      <c r="C192" s="53"/>
      <c r="D192" s="67"/>
      <c r="E192" s="51" t="s">
        <v>775</v>
      </c>
      <c r="F192" s="51"/>
      <c r="G192" s="66"/>
    </row>
    <row r="193" ht="14.25">
      <c r="A193" s="55"/>
      <c r="B193" s="55"/>
      <c r="C193" s="57"/>
      <c r="D193" s="64"/>
      <c r="E193" s="63"/>
      <c r="F193" s="55"/>
      <c r="G193" s="63"/>
    </row>
    <row r="194" ht="14.25">
      <c r="A194" s="47">
        <v>63</v>
      </c>
      <c r="B194" s="47" t="s">
        <v>776</v>
      </c>
      <c r="C194" s="49">
        <v>45511</v>
      </c>
      <c r="D194" s="47" t="s">
        <v>495</v>
      </c>
      <c r="E194" s="47" t="s">
        <v>667</v>
      </c>
      <c r="F194" s="47" t="s">
        <v>769</v>
      </c>
      <c r="G194" s="65"/>
    </row>
    <row r="195" ht="14.25">
      <c r="A195" s="51"/>
      <c r="B195" s="51"/>
      <c r="C195" s="53"/>
      <c r="D195" s="51" t="s">
        <v>643</v>
      </c>
      <c r="E195" s="51" t="s">
        <v>555</v>
      </c>
      <c r="F195" s="51"/>
      <c r="G195" s="66"/>
    </row>
    <row r="196" ht="14.25">
      <c r="A196" s="51"/>
      <c r="B196" s="51"/>
      <c r="C196" s="53"/>
      <c r="D196" s="67"/>
      <c r="E196" s="51" t="s">
        <v>669</v>
      </c>
      <c r="F196" s="51"/>
      <c r="G196" s="66"/>
    </row>
    <row r="197" ht="14.25">
      <c r="A197" s="55"/>
      <c r="B197" s="55"/>
      <c r="C197" s="57"/>
      <c r="D197" s="64"/>
      <c r="E197" s="63"/>
      <c r="F197" s="55"/>
      <c r="G197" s="63"/>
    </row>
    <row r="198" ht="14.25">
      <c r="A198" s="47">
        <v>64</v>
      </c>
      <c r="B198" s="47" t="s">
        <v>697</v>
      </c>
      <c r="C198" s="49">
        <v>45513</v>
      </c>
      <c r="D198" s="47" t="s">
        <v>495</v>
      </c>
      <c r="E198" s="47" t="s">
        <v>777</v>
      </c>
      <c r="F198" s="47" t="s">
        <v>778</v>
      </c>
      <c r="G198" s="65"/>
    </row>
    <row r="199" ht="14.25">
      <c r="A199" s="55"/>
      <c r="B199" s="55"/>
      <c r="C199" s="57"/>
      <c r="D199" s="55" t="s">
        <v>700</v>
      </c>
      <c r="E199" s="55" t="s">
        <v>560</v>
      </c>
      <c r="F199" s="55"/>
      <c r="G199" s="63"/>
    </row>
    <row r="200" ht="14.25">
      <c r="A200" s="47">
        <v>65</v>
      </c>
      <c r="B200" s="47" t="s">
        <v>697</v>
      </c>
      <c r="C200" s="49">
        <v>45513</v>
      </c>
      <c r="D200" s="47" t="s">
        <v>495</v>
      </c>
      <c r="E200" s="47" t="s">
        <v>779</v>
      </c>
      <c r="F200" s="47" t="s">
        <v>778</v>
      </c>
      <c r="G200" s="65"/>
    </row>
    <row r="201" ht="14.25">
      <c r="A201" s="55"/>
      <c r="B201" s="55"/>
      <c r="C201" s="57"/>
      <c r="D201" s="55" t="s">
        <v>700</v>
      </c>
      <c r="E201" s="55" t="s">
        <v>555</v>
      </c>
      <c r="F201" s="55"/>
      <c r="G201" s="63"/>
    </row>
    <row r="202" ht="14.25">
      <c r="A202" s="47">
        <v>66</v>
      </c>
      <c r="B202" s="47" t="s">
        <v>697</v>
      </c>
      <c r="C202" s="49">
        <v>45513</v>
      </c>
      <c r="D202" s="47" t="s">
        <v>495</v>
      </c>
      <c r="E202" s="47" t="s">
        <v>780</v>
      </c>
      <c r="F202" s="47" t="s">
        <v>778</v>
      </c>
      <c r="G202" s="65"/>
    </row>
    <row r="203" ht="14.25">
      <c r="A203" s="55"/>
      <c r="B203" s="55"/>
      <c r="C203" s="57"/>
      <c r="D203" s="55" t="s">
        <v>700</v>
      </c>
      <c r="E203" s="55" t="s">
        <v>625</v>
      </c>
      <c r="F203" s="55"/>
      <c r="G203" s="63"/>
    </row>
    <row r="204" ht="14.25">
      <c r="A204" s="47">
        <v>67</v>
      </c>
      <c r="B204" s="47" t="s">
        <v>697</v>
      </c>
      <c r="C204" s="49">
        <v>45513</v>
      </c>
      <c r="D204" s="47" t="s">
        <v>495</v>
      </c>
      <c r="E204" s="47" t="s">
        <v>781</v>
      </c>
      <c r="F204" s="47" t="s">
        <v>778</v>
      </c>
      <c r="G204" s="65"/>
    </row>
    <row r="205" ht="14.25">
      <c r="A205" s="55"/>
      <c r="B205" s="55"/>
      <c r="C205" s="57"/>
      <c r="D205" s="55" t="s">
        <v>700</v>
      </c>
      <c r="E205" s="55" t="s">
        <v>782</v>
      </c>
      <c r="F205" s="55"/>
      <c r="G205" s="63"/>
    </row>
    <row r="206" ht="14.25">
      <c r="A206" s="47">
        <v>68</v>
      </c>
      <c r="B206" s="47" t="s">
        <v>697</v>
      </c>
      <c r="C206" s="49">
        <v>45513</v>
      </c>
      <c r="D206" s="47" t="s">
        <v>495</v>
      </c>
      <c r="E206" s="47" t="s">
        <v>783</v>
      </c>
      <c r="F206" s="47" t="s">
        <v>778</v>
      </c>
      <c r="G206" s="65"/>
    </row>
    <row r="207" ht="14.25">
      <c r="A207" s="55"/>
      <c r="B207" s="55"/>
      <c r="C207" s="57"/>
      <c r="D207" s="55" t="s">
        <v>700</v>
      </c>
      <c r="E207" s="55" t="s">
        <v>580</v>
      </c>
      <c r="F207" s="55"/>
      <c r="G207" s="63"/>
    </row>
    <row r="208" ht="14.25">
      <c r="A208" s="47">
        <v>69</v>
      </c>
      <c r="B208" s="47" t="s">
        <v>697</v>
      </c>
      <c r="C208" s="49">
        <v>45513</v>
      </c>
      <c r="D208" s="47" t="s">
        <v>495</v>
      </c>
      <c r="E208" s="47" t="s">
        <v>784</v>
      </c>
      <c r="F208" s="47" t="s">
        <v>785</v>
      </c>
      <c r="G208" s="65"/>
    </row>
    <row r="209" ht="14.25">
      <c r="A209" s="55"/>
      <c r="B209" s="55"/>
      <c r="C209" s="57"/>
      <c r="D209" s="55" t="s">
        <v>700</v>
      </c>
      <c r="E209" s="55" t="s">
        <v>580</v>
      </c>
      <c r="F209" s="55"/>
      <c r="G209" s="63"/>
    </row>
    <row r="210" ht="14.25">
      <c r="A210" s="47">
        <v>70</v>
      </c>
      <c r="B210" s="47" t="s">
        <v>697</v>
      </c>
      <c r="C210" s="49">
        <v>45513</v>
      </c>
      <c r="D210" s="47" t="s">
        <v>495</v>
      </c>
      <c r="E210" s="47" t="s">
        <v>786</v>
      </c>
      <c r="F210" s="47" t="s">
        <v>787</v>
      </c>
      <c r="G210" s="65"/>
    </row>
    <row r="211" ht="14.25">
      <c r="A211" s="55"/>
      <c r="B211" s="55"/>
      <c r="C211" s="57"/>
      <c r="D211" s="55" t="s">
        <v>700</v>
      </c>
      <c r="E211" s="55" t="s">
        <v>555</v>
      </c>
      <c r="F211" s="55"/>
      <c r="G211" s="63"/>
    </row>
    <row r="212" ht="14.25">
      <c r="A212" s="47">
        <v>71</v>
      </c>
      <c r="B212" s="47" t="s">
        <v>788</v>
      </c>
      <c r="C212" s="49">
        <v>45513</v>
      </c>
      <c r="D212" s="47" t="s">
        <v>495</v>
      </c>
      <c r="E212" s="47" t="s">
        <v>742</v>
      </c>
      <c r="F212" s="47" t="s">
        <v>789</v>
      </c>
      <c r="G212" s="65"/>
    </row>
    <row r="213" ht="14.25">
      <c r="A213" s="51"/>
      <c r="B213" s="51"/>
      <c r="C213" s="53"/>
      <c r="D213" s="51" t="s">
        <v>752</v>
      </c>
      <c r="E213" s="51" t="s">
        <v>548</v>
      </c>
      <c r="F213" s="51"/>
      <c r="G213" s="66"/>
    </row>
    <row r="214" ht="14.25">
      <c r="A214" s="55"/>
      <c r="B214" s="55"/>
      <c r="C214" s="57"/>
      <c r="D214" s="64"/>
      <c r="E214" s="55" t="s">
        <v>745</v>
      </c>
      <c r="F214" s="55"/>
      <c r="G214" s="63"/>
    </row>
    <row r="215" ht="14.25">
      <c r="A215" s="47">
        <v>72</v>
      </c>
      <c r="B215" s="47" t="s">
        <v>790</v>
      </c>
      <c r="C215" s="49">
        <v>45513</v>
      </c>
      <c r="D215" s="47" t="s">
        <v>495</v>
      </c>
      <c r="E215" s="47" t="s">
        <v>727</v>
      </c>
      <c r="F215" s="47" t="s">
        <v>791</v>
      </c>
      <c r="G215" s="65"/>
    </row>
    <row r="216" ht="14.25">
      <c r="A216" s="51"/>
      <c r="B216" s="51"/>
      <c r="C216" s="53"/>
      <c r="D216" s="51" t="s">
        <v>752</v>
      </c>
      <c r="E216" s="51" t="s">
        <v>548</v>
      </c>
      <c r="F216" s="51"/>
      <c r="G216" s="66"/>
    </row>
    <row r="217" ht="14.25">
      <c r="A217" s="55"/>
      <c r="B217" s="55"/>
      <c r="C217" s="57"/>
      <c r="D217" s="64"/>
      <c r="E217" s="55" t="s">
        <v>748</v>
      </c>
      <c r="F217" s="55"/>
      <c r="G217" s="63"/>
    </row>
    <row r="218" ht="14.25">
      <c r="A218" s="47">
        <v>73</v>
      </c>
      <c r="B218" s="47" t="s">
        <v>697</v>
      </c>
      <c r="C218" s="49">
        <v>45513</v>
      </c>
      <c r="D218" s="47" t="s">
        <v>495</v>
      </c>
      <c r="E218" s="47" t="s">
        <v>777</v>
      </c>
      <c r="F218" s="47" t="s">
        <v>792</v>
      </c>
      <c r="G218" s="65"/>
    </row>
    <row r="219" ht="14.25">
      <c r="A219" s="55"/>
      <c r="B219" s="55"/>
      <c r="C219" s="57"/>
      <c r="D219" s="55" t="s">
        <v>700</v>
      </c>
      <c r="E219" s="55" t="s">
        <v>560</v>
      </c>
      <c r="F219" s="55"/>
      <c r="G219" s="63"/>
    </row>
    <row r="220" ht="14.25">
      <c r="A220" s="47">
        <v>74</v>
      </c>
      <c r="B220" s="47" t="s">
        <v>697</v>
      </c>
      <c r="C220" s="49">
        <v>45513</v>
      </c>
      <c r="D220" s="47" t="s">
        <v>495</v>
      </c>
      <c r="E220" s="47" t="s">
        <v>793</v>
      </c>
      <c r="F220" s="47" t="s">
        <v>794</v>
      </c>
      <c r="G220" s="65"/>
    </row>
    <row r="221" ht="14.25">
      <c r="A221" s="55"/>
      <c r="B221" s="55"/>
      <c r="C221" s="57"/>
      <c r="D221" s="55" t="s">
        <v>700</v>
      </c>
      <c r="E221" s="55" t="s">
        <v>580</v>
      </c>
      <c r="F221" s="55"/>
      <c r="G221" s="63"/>
    </row>
    <row r="222" ht="14.25">
      <c r="A222" s="47">
        <v>75</v>
      </c>
      <c r="B222" s="47" t="s">
        <v>697</v>
      </c>
      <c r="C222" s="49">
        <v>45513</v>
      </c>
      <c r="D222" s="47" t="s">
        <v>495</v>
      </c>
      <c r="E222" s="47" t="s">
        <v>779</v>
      </c>
      <c r="F222" s="47" t="s">
        <v>794</v>
      </c>
      <c r="G222" s="65"/>
    </row>
    <row r="223" ht="14.25">
      <c r="A223" s="55"/>
      <c r="B223" s="55"/>
      <c r="C223" s="57"/>
      <c r="D223" s="55" t="s">
        <v>700</v>
      </c>
      <c r="E223" s="55" t="s">
        <v>555</v>
      </c>
      <c r="F223" s="55"/>
      <c r="G223" s="63"/>
    </row>
    <row r="224" ht="14.25">
      <c r="A224" s="47">
        <v>76</v>
      </c>
      <c r="B224" s="47" t="s">
        <v>697</v>
      </c>
      <c r="C224" s="49">
        <v>45513</v>
      </c>
      <c r="D224" s="47" t="s">
        <v>495</v>
      </c>
      <c r="E224" s="47" t="s">
        <v>780</v>
      </c>
      <c r="F224" s="47" t="s">
        <v>794</v>
      </c>
      <c r="G224" s="65"/>
    </row>
    <row r="225" ht="14.25">
      <c r="A225" s="55"/>
      <c r="B225" s="55"/>
      <c r="C225" s="57"/>
      <c r="D225" s="55" t="s">
        <v>700</v>
      </c>
      <c r="E225" s="55" t="s">
        <v>625</v>
      </c>
      <c r="F225" s="55"/>
      <c r="G225" s="63"/>
    </row>
    <row r="226" ht="14.25">
      <c r="A226" s="47">
        <v>77</v>
      </c>
      <c r="B226" s="47" t="s">
        <v>697</v>
      </c>
      <c r="C226" s="49">
        <v>45513</v>
      </c>
      <c r="D226" s="47" t="s">
        <v>495</v>
      </c>
      <c r="E226" s="47" t="s">
        <v>781</v>
      </c>
      <c r="F226" s="47" t="s">
        <v>785</v>
      </c>
      <c r="G226" s="65"/>
    </row>
    <row r="227" ht="14.25">
      <c r="A227" s="55"/>
      <c r="B227" s="55"/>
      <c r="C227" s="57"/>
      <c r="D227" s="55" t="s">
        <v>700</v>
      </c>
      <c r="E227" s="55" t="s">
        <v>782</v>
      </c>
      <c r="F227" s="55"/>
      <c r="G227" s="63"/>
    </row>
    <row r="228" ht="14.25">
      <c r="A228" s="47">
        <v>78</v>
      </c>
      <c r="B228" s="47" t="s">
        <v>697</v>
      </c>
      <c r="C228" s="49">
        <v>45513</v>
      </c>
      <c r="D228" s="47" t="s">
        <v>495</v>
      </c>
      <c r="E228" s="47" t="s">
        <v>783</v>
      </c>
      <c r="F228" s="47" t="s">
        <v>794</v>
      </c>
      <c r="G228" s="65"/>
    </row>
    <row r="229" ht="14.25">
      <c r="A229" s="55"/>
      <c r="B229" s="55"/>
      <c r="C229" s="57"/>
      <c r="D229" s="55" t="s">
        <v>700</v>
      </c>
      <c r="E229" s="55" t="s">
        <v>580</v>
      </c>
      <c r="F229" s="55"/>
      <c r="G229" s="63"/>
    </row>
    <row r="230" ht="14.25">
      <c r="A230" s="47">
        <v>79</v>
      </c>
      <c r="B230" s="47" t="s">
        <v>795</v>
      </c>
      <c r="C230" s="49">
        <v>45519</v>
      </c>
      <c r="D230" s="47" t="s">
        <v>495</v>
      </c>
      <c r="E230" s="47" t="s">
        <v>796</v>
      </c>
      <c r="F230" s="47" t="s">
        <v>765</v>
      </c>
      <c r="G230" s="65"/>
    </row>
    <row r="231" ht="14.25">
      <c r="A231" s="51"/>
      <c r="B231" s="51"/>
      <c r="C231" s="53"/>
      <c r="D231" s="51" t="s">
        <v>797</v>
      </c>
      <c r="E231" s="51" t="s">
        <v>548</v>
      </c>
      <c r="F231" s="51"/>
      <c r="G231" s="66"/>
    </row>
    <row r="232" ht="14.25">
      <c r="A232" s="51"/>
      <c r="B232" s="51"/>
      <c r="C232" s="53"/>
      <c r="D232" s="67"/>
      <c r="E232" s="51" t="s">
        <v>798</v>
      </c>
      <c r="F232" s="51"/>
      <c r="G232" s="66"/>
    </row>
    <row r="233" ht="14.25">
      <c r="A233" s="55"/>
      <c r="B233" s="55"/>
      <c r="C233" s="57"/>
      <c r="D233" s="64"/>
      <c r="E233" s="63"/>
      <c r="F233" s="55"/>
      <c r="G233" s="63"/>
    </row>
    <row r="234" ht="14.25">
      <c r="A234" s="47">
        <v>80</v>
      </c>
      <c r="B234" s="47" t="s">
        <v>799</v>
      </c>
      <c r="C234" s="49">
        <v>45523</v>
      </c>
      <c r="D234" s="47" t="s">
        <v>495</v>
      </c>
      <c r="E234" s="47" t="s">
        <v>800</v>
      </c>
      <c r="F234" s="47" t="s">
        <v>785</v>
      </c>
      <c r="G234" s="65"/>
    </row>
    <row r="235" ht="14.25">
      <c r="A235" s="51"/>
      <c r="B235" s="51"/>
      <c r="C235" s="53"/>
      <c r="D235" s="51" t="s">
        <v>801</v>
      </c>
      <c r="E235" s="51" t="s">
        <v>548</v>
      </c>
      <c r="F235" s="51"/>
      <c r="G235" s="66"/>
    </row>
    <row r="236" ht="14.25">
      <c r="A236" s="55"/>
      <c r="B236" s="55"/>
      <c r="C236" s="57"/>
      <c r="D236" s="64"/>
      <c r="E236" s="55" t="s">
        <v>802</v>
      </c>
      <c r="F236" s="55"/>
      <c r="G236" s="63"/>
    </row>
    <row r="237" ht="14.25">
      <c r="A237" s="47">
        <v>81</v>
      </c>
      <c r="B237" s="47" t="s">
        <v>803</v>
      </c>
      <c r="C237" s="49">
        <v>45527</v>
      </c>
      <c r="D237" s="47" t="s">
        <v>495</v>
      </c>
      <c r="E237" s="47" t="s">
        <v>800</v>
      </c>
      <c r="F237" s="47" t="s">
        <v>804</v>
      </c>
      <c r="G237" s="65"/>
    </row>
    <row r="238" ht="14.25">
      <c r="A238" s="51"/>
      <c r="B238" s="51"/>
      <c r="C238" s="53"/>
      <c r="D238" s="51" t="s">
        <v>801</v>
      </c>
      <c r="E238" s="51" t="s">
        <v>571</v>
      </c>
      <c r="F238" s="51"/>
      <c r="G238" s="66"/>
    </row>
    <row r="239" ht="14.25">
      <c r="A239" s="55"/>
      <c r="B239" s="55"/>
      <c r="C239" s="57"/>
      <c r="D239" s="64"/>
      <c r="E239" s="55" t="s">
        <v>805</v>
      </c>
      <c r="F239" s="55"/>
      <c r="G239" s="63"/>
    </row>
    <row r="240" ht="14.25">
      <c r="A240" s="47">
        <v>82</v>
      </c>
      <c r="B240" s="47" t="s">
        <v>806</v>
      </c>
      <c r="C240" s="49">
        <v>45544</v>
      </c>
      <c r="D240" s="47" t="s">
        <v>495</v>
      </c>
      <c r="E240" s="47" t="s">
        <v>800</v>
      </c>
      <c r="F240" s="47" t="s">
        <v>807</v>
      </c>
      <c r="G240" s="65"/>
    </row>
    <row r="241" ht="14.25">
      <c r="A241" s="51"/>
      <c r="B241" s="51"/>
      <c r="C241" s="53"/>
      <c r="D241" s="51" t="s">
        <v>808</v>
      </c>
      <c r="E241" s="51" t="s">
        <v>571</v>
      </c>
      <c r="F241" s="51"/>
      <c r="G241" s="66"/>
    </row>
    <row r="242" ht="14.25">
      <c r="A242" s="51"/>
      <c r="B242" s="51"/>
      <c r="C242" s="53"/>
      <c r="D242" s="51" t="s">
        <v>809</v>
      </c>
      <c r="E242" s="51" t="s">
        <v>810</v>
      </c>
      <c r="F242" s="51"/>
      <c r="G242" s="66"/>
    </row>
    <row r="243" ht="14.25">
      <c r="A243" s="51"/>
      <c r="B243" s="51"/>
      <c r="C243" s="53"/>
      <c r="D243" s="51" t="s">
        <v>811</v>
      </c>
      <c r="E243" s="67"/>
      <c r="F243" s="51"/>
      <c r="G243" s="66"/>
    </row>
    <row r="244" ht="14.25">
      <c r="A244" s="55"/>
      <c r="B244" s="55"/>
      <c r="C244" s="57"/>
      <c r="D244" s="55" t="s">
        <v>812</v>
      </c>
      <c r="E244" s="64"/>
      <c r="F244" s="55"/>
      <c r="G244" s="63"/>
    </row>
    <row r="245" ht="14.25">
      <c r="A245" s="47">
        <v>83</v>
      </c>
      <c r="B245" s="47" t="s">
        <v>813</v>
      </c>
      <c r="C245" s="49">
        <v>45546</v>
      </c>
      <c r="D245" s="47" t="s">
        <v>495</v>
      </c>
      <c r="E245" s="47" t="s">
        <v>814</v>
      </c>
      <c r="F245" s="47" t="s">
        <v>815</v>
      </c>
      <c r="G245" s="65"/>
    </row>
    <row r="246" ht="14.25">
      <c r="A246" s="51"/>
      <c r="B246" s="51"/>
      <c r="C246" s="53"/>
      <c r="D246" s="51" t="s">
        <v>816</v>
      </c>
      <c r="E246" s="68" t="s">
        <v>817</v>
      </c>
      <c r="F246" s="51" t="s">
        <v>818</v>
      </c>
      <c r="G246" s="66"/>
    </row>
    <row r="247" ht="14.25">
      <c r="A247" s="55"/>
      <c r="B247" s="55"/>
      <c r="C247" s="57"/>
      <c r="D247" s="64"/>
      <c r="E247" s="63"/>
      <c r="F247" s="55"/>
      <c r="G247" s="63"/>
    </row>
    <row r="248" ht="14.25">
      <c r="A248" s="47">
        <v>84</v>
      </c>
      <c r="B248" s="47" t="s">
        <v>799</v>
      </c>
      <c r="C248" s="49">
        <v>45546</v>
      </c>
      <c r="D248" s="47" t="s">
        <v>495</v>
      </c>
      <c r="E248" s="47" t="s">
        <v>819</v>
      </c>
      <c r="F248" s="47" t="s">
        <v>820</v>
      </c>
      <c r="G248" s="65"/>
    </row>
    <row r="249" ht="14.25">
      <c r="A249" s="51"/>
      <c r="B249" s="51"/>
      <c r="C249" s="53"/>
      <c r="D249" s="51" t="s">
        <v>821</v>
      </c>
      <c r="E249" s="51" t="s">
        <v>548</v>
      </c>
      <c r="F249" s="51"/>
      <c r="G249" s="66"/>
    </row>
    <row r="250" ht="14.25">
      <c r="A250" s="51"/>
      <c r="B250" s="51"/>
      <c r="C250" s="53"/>
      <c r="D250" s="67"/>
      <c r="E250" s="68" t="s">
        <v>817</v>
      </c>
      <c r="F250" s="51" t="s">
        <v>822</v>
      </c>
      <c r="G250" s="66"/>
    </row>
    <row r="251" ht="14.25">
      <c r="A251" s="55"/>
      <c r="B251" s="55"/>
      <c r="C251" s="57"/>
      <c r="D251" s="64"/>
      <c r="E251" s="63"/>
      <c r="F251" s="55"/>
      <c r="G251" s="63"/>
    </row>
    <row r="252" ht="14.25">
      <c r="A252" s="47">
        <v>85</v>
      </c>
      <c r="B252" s="47" t="s">
        <v>823</v>
      </c>
      <c r="C252" s="49">
        <v>45547</v>
      </c>
      <c r="D252" s="47" t="s">
        <v>495</v>
      </c>
      <c r="E252" s="47" t="s">
        <v>824</v>
      </c>
      <c r="F252" s="47" t="s">
        <v>825</v>
      </c>
      <c r="G252" s="65"/>
    </row>
    <row r="253" ht="14.25">
      <c r="A253" s="51"/>
      <c r="B253" s="51"/>
      <c r="C253" s="53"/>
      <c r="D253" s="51" t="s">
        <v>826</v>
      </c>
      <c r="E253" s="68" t="s">
        <v>817</v>
      </c>
      <c r="F253" s="51" t="s">
        <v>827</v>
      </c>
      <c r="G253" s="66"/>
    </row>
    <row r="254" ht="14.25">
      <c r="A254" s="55"/>
      <c r="B254" s="55"/>
      <c r="C254" s="57"/>
      <c r="D254" s="64"/>
      <c r="E254" s="63"/>
      <c r="F254" s="55"/>
      <c r="G254" s="63"/>
    </row>
    <row r="255" ht="14.25">
      <c r="A255" s="47">
        <v>86</v>
      </c>
      <c r="B255" s="47" t="s">
        <v>763</v>
      </c>
      <c r="C255" s="49">
        <v>45550</v>
      </c>
      <c r="D255" s="47" t="s">
        <v>495</v>
      </c>
      <c r="E255" s="47" t="s">
        <v>828</v>
      </c>
      <c r="F255" s="47" t="s">
        <v>825</v>
      </c>
      <c r="G255" s="65"/>
    </row>
    <row r="256" ht="14.25">
      <c r="A256" s="51"/>
      <c r="B256" s="51"/>
      <c r="C256" s="53"/>
      <c r="D256" s="51" t="s">
        <v>565</v>
      </c>
      <c r="E256" s="51" t="s">
        <v>633</v>
      </c>
      <c r="F256" s="51"/>
      <c r="G256" s="66"/>
    </row>
    <row r="257" ht="14.25">
      <c r="A257" s="51"/>
      <c r="B257" s="51"/>
      <c r="C257" s="53"/>
      <c r="D257" s="67"/>
      <c r="E257" s="68" t="s">
        <v>817</v>
      </c>
      <c r="F257" s="51" t="s">
        <v>829</v>
      </c>
      <c r="G257" s="66"/>
    </row>
    <row r="258" ht="14.25">
      <c r="A258" s="55"/>
      <c r="B258" s="55"/>
      <c r="C258" s="57"/>
      <c r="D258" s="64"/>
      <c r="E258" s="63"/>
      <c r="F258" s="55"/>
      <c r="G258" s="63"/>
    </row>
    <row r="259" ht="14.25">
      <c r="A259" s="47">
        <v>87</v>
      </c>
      <c r="B259" s="47" t="s">
        <v>830</v>
      </c>
      <c r="C259" s="49">
        <v>45553</v>
      </c>
      <c r="D259" s="47" t="s">
        <v>495</v>
      </c>
      <c r="E259" s="47" t="s">
        <v>831</v>
      </c>
      <c r="F259" s="47" t="s">
        <v>832</v>
      </c>
      <c r="G259" s="65"/>
    </row>
    <row r="260" ht="14.25">
      <c r="A260" s="51"/>
      <c r="B260" s="51"/>
      <c r="C260" s="53"/>
      <c r="D260" s="51" t="s">
        <v>833</v>
      </c>
      <c r="E260" s="51" t="s">
        <v>655</v>
      </c>
      <c r="F260" s="51"/>
      <c r="G260" s="66"/>
    </row>
    <row r="261" ht="14.25">
      <c r="A261" s="51"/>
      <c r="B261" s="51"/>
      <c r="C261" s="53"/>
      <c r="D261" s="67"/>
      <c r="E261" s="68" t="s">
        <v>817</v>
      </c>
      <c r="F261" s="51" t="s">
        <v>834</v>
      </c>
      <c r="G261" s="66"/>
    </row>
    <row r="262" ht="14.25">
      <c r="A262" s="55"/>
      <c r="B262" s="55"/>
      <c r="C262" s="57"/>
      <c r="D262" s="64"/>
      <c r="E262" s="63"/>
      <c r="F262" s="55"/>
      <c r="G262" s="63"/>
    </row>
    <row r="263" ht="14.25">
      <c r="A263" s="47">
        <v>88</v>
      </c>
      <c r="B263" s="69"/>
      <c r="C263" s="49">
        <v>45553</v>
      </c>
      <c r="D263" s="47" t="s">
        <v>495</v>
      </c>
      <c r="E263" s="47" t="s">
        <v>835</v>
      </c>
      <c r="F263" s="47" t="s">
        <v>836</v>
      </c>
      <c r="G263" s="65"/>
    </row>
    <row r="264" ht="14.25">
      <c r="A264" s="51"/>
      <c r="B264" s="51" t="s">
        <v>837</v>
      </c>
      <c r="C264" s="53"/>
      <c r="D264" s="51" t="s">
        <v>838</v>
      </c>
      <c r="E264" s="51" t="s">
        <v>548</v>
      </c>
      <c r="F264" s="51"/>
      <c r="G264" s="66"/>
    </row>
    <row r="265" ht="14.25">
      <c r="A265" s="51"/>
      <c r="B265" s="67"/>
      <c r="C265" s="53"/>
      <c r="D265" s="67"/>
      <c r="E265" s="68" t="s">
        <v>817</v>
      </c>
      <c r="F265" s="51" t="s">
        <v>839</v>
      </c>
      <c r="G265" s="66"/>
    </row>
    <row r="266" ht="14.25">
      <c r="A266" s="55"/>
      <c r="B266" s="64"/>
      <c r="C266" s="57"/>
      <c r="D266" s="64"/>
      <c r="E266" s="63"/>
      <c r="F266" s="55"/>
      <c r="G266" s="63"/>
    </row>
    <row r="267" ht="14.25">
      <c r="A267" s="47">
        <v>89</v>
      </c>
      <c r="B267" s="47" t="s">
        <v>840</v>
      </c>
      <c r="C267" s="49">
        <v>45559</v>
      </c>
      <c r="D267" s="47" t="s">
        <v>495</v>
      </c>
      <c r="E267" s="47" t="s">
        <v>841</v>
      </c>
      <c r="F267" s="47" t="s">
        <v>842</v>
      </c>
      <c r="G267" s="65"/>
    </row>
    <row r="268" ht="14.25">
      <c r="A268" s="51"/>
      <c r="B268" s="51"/>
      <c r="C268" s="53"/>
      <c r="D268" s="51" t="s">
        <v>843</v>
      </c>
      <c r="E268" s="51" t="s">
        <v>844</v>
      </c>
      <c r="F268" s="51"/>
      <c r="G268" s="66"/>
    </row>
    <row r="269" ht="14.25">
      <c r="A269" s="51"/>
      <c r="B269" s="51"/>
      <c r="C269" s="53"/>
      <c r="D269" s="51" t="s">
        <v>845</v>
      </c>
      <c r="E269" s="68" t="s">
        <v>817</v>
      </c>
      <c r="F269" s="51" t="s">
        <v>846</v>
      </c>
      <c r="G269" s="66"/>
    </row>
    <row r="270" ht="14.25">
      <c r="A270" s="55"/>
      <c r="B270" s="55"/>
      <c r="C270" s="57"/>
      <c r="D270" s="64"/>
      <c r="E270" s="63"/>
      <c r="F270" s="55"/>
      <c r="G270" s="63"/>
    </row>
    <row r="271" ht="14.25">
      <c r="A271" s="47">
        <v>90</v>
      </c>
      <c r="B271" s="47" t="s">
        <v>840</v>
      </c>
      <c r="C271" s="49">
        <v>45559</v>
      </c>
      <c r="D271" s="47" t="s">
        <v>495</v>
      </c>
      <c r="E271" s="47" t="s">
        <v>847</v>
      </c>
      <c r="F271" s="47" t="s">
        <v>848</v>
      </c>
      <c r="G271" s="65"/>
    </row>
    <row r="272" ht="14.25">
      <c r="A272" s="51"/>
      <c r="B272" s="51"/>
      <c r="C272" s="53"/>
      <c r="D272" s="51" t="s">
        <v>843</v>
      </c>
      <c r="E272" s="51" t="s">
        <v>844</v>
      </c>
      <c r="F272" s="51"/>
      <c r="G272" s="66"/>
    </row>
    <row r="273" ht="14.25">
      <c r="A273" s="51"/>
      <c r="B273" s="51"/>
      <c r="C273" s="53"/>
      <c r="D273" s="51" t="s">
        <v>845</v>
      </c>
      <c r="E273" s="68" t="s">
        <v>817</v>
      </c>
      <c r="F273" s="51" t="s">
        <v>849</v>
      </c>
      <c r="G273" s="66"/>
    </row>
    <row r="274" ht="14.25">
      <c r="A274" s="55"/>
      <c r="B274" s="55"/>
      <c r="C274" s="57"/>
      <c r="D274" s="64"/>
      <c r="E274" s="63"/>
      <c r="F274" s="55"/>
      <c r="G274" s="63"/>
    </row>
    <row r="275" ht="14.25">
      <c r="A275" s="47">
        <v>91</v>
      </c>
      <c r="B275" s="47" t="s">
        <v>850</v>
      </c>
      <c r="C275" s="49">
        <v>45561</v>
      </c>
      <c r="D275" s="47" t="s">
        <v>495</v>
      </c>
      <c r="E275" s="47" t="s">
        <v>851</v>
      </c>
      <c r="F275" s="47" t="s">
        <v>852</v>
      </c>
      <c r="G275" s="65"/>
    </row>
    <row r="276" ht="14.25">
      <c r="A276" s="51"/>
      <c r="B276" s="51"/>
      <c r="C276" s="53"/>
      <c r="D276" s="51" t="s">
        <v>853</v>
      </c>
      <c r="E276" s="51" t="s">
        <v>555</v>
      </c>
      <c r="F276" s="51"/>
      <c r="G276" s="66"/>
    </row>
    <row r="277" ht="14.25">
      <c r="A277" s="55"/>
      <c r="B277" s="55"/>
      <c r="C277" s="57"/>
      <c r="D277" s="55" t="s">
        <v>854</v>
      </c>
      <c r="E277" s="70" t="s">
        <v>817</v>
      </c>
      <c r="F277" s="55" t="s">
        <v>855</v>
      </c>
      <c r="G277" s="63"/>
    </row>
    <row r="278" ht="14.25">
      <c r="A278" s="47">
        <v>92</v>
      </c>
      <c r="B278" s="47" t="s">
        <v>806</v>
      </c>
      <c r="C278" s="49">
        <v>45544</v>
      </c>
      <c r="D278" s="47" t="s">
        <v>495</v>
      </c>
      <c r="E278" s="47" t="s">
        <v>800</v>
      </c>
      <c r="F278" s="47" t="s">
        <v>856</v>
      </c>
      <c r="G278" s="65"/>
    </row>
    <row r="279" ht="14.25">
      <c r="A279" s="51"/>
      <c r="B279" s="51"/>
      <c r="C279" s="53"/>
      <c r="D279" s="51" t="s">
        <v>744</v>
      </c>
      <c r="E279" s="51" t="s">
        <v>571</v>
      </c>
      <c r="F279" s="51"/>
      <c r="G279" s="66"/>
    </row>
    <row r="280" ht="14.25">
      <c r="A280" s="55"/>
      <c r="B280" s="55"/>
      <c r="C280" s="57"/>
      <c r="D280" s="64"/>
      <c r="E280" s="55" t="s">
        <v>810</v>
      </c>
      <c r="F280" s="55"/>
      <c r="G280" s="63"/>
    </row>
    <row r="281" ht="14.25">
      <c r="A281" s="71"/>
    </row>
  </sheetData>
  <mergeCells count="456">
    <mergeCell ref="A1:E1"/>
    <mergeCell ref="A2:E2"/>
    <mergeCell ref="A5:A7"/>
    <mergeCell ref="B5:B7"/>
    <mergeCell ref="C5:C7"/>
    <mergeCell ref="F5:F7"/>
    <mergeCell ref="G5:G7"/>
    <mergeCell ref="A8:A10"/>
    <mergeCell ref="B8:B10"/>
    <mergeCell ref="C8:C10"/>
    <mergeCell ref="F8:F10"/>
    <mergeCell ref="G8:G10"/>
    <mergeCell ref="A11:A13"/>
    <mergeCell ref="B11:B13"/>
    <mergeCell ref="C11:C13"/>
    <mergeCell ref="F11:F13"/>
    <mergeCell ref="G11:G13"/>
    <mergeCell ref="A14:A16"/>
    <mergeCell ref="B14:B16"/>
    <mergeCell ref="C14:C16"/>
    <mergeCell ref="F14:F16"/>
    <mergeCell ref="G14:G16"/>
    <mergeCell ref="A17:A18"/>
    <mergeCell ref="B17:B18"/>
    <mergeCell ref="C17:C18"/>
    <mergeCell ref="E17:E18"/>
    <mergeCell ref="F17:F18"/>
    <mergeCell ref="G17:G18"/>
    <mergeCell ref="A19:A21"/>
    <mergeCell ref="B19:B21"/>
    <mergeCell ref="C19:C21"/>
    <mergeCell ref="F19:F21"/>
    <mergeCell ref="G19:G21"/>
    <mergeCell ref="A22:A24"/>
    <mergeCell ref="B22:B24"/>
    <mergeCell ref="C22:C24"/>
    <mergeCell ref="F22:F24"/>
    <mergeCell ref="G22:G24"/>
    <mergeCell ref="A25:A27"/>
    <mergeCell ref="B25:B27"/>
    <mergeCell ref="C25:C27"/>
    <mergeCell ref="F25:F27"/>
    <mergeCell ref="G25:G27"/>
    <mergeCell ref="A28:A30"/>
    <mergeCell ref="B28:B30"/>
    <mergeCell ref="C28:C30"/>
    <mergeCell ref="F28:F30"/>
    <mergeCell ref="G28:G30"/>
    <mergeCell ref="A31:A33"/>
    <mergeCell ref="B31:B33"/>
    <mergeCell ref="C31:C33"/>
    <mergeCell ref="F31:F33"/>
    <mergeCell ref="G31:G33"/>
    <mergeCell ref="A34:A37"/>
    <mergeCell ref="B34:B37"/>
    <mergeCell ref="C34:C37"/>
    <mergeCell ref="F34:F37"/>
    <mergeCell ref="G34:G37"/>
    <mergeCell ref="A38:A40"/>
    <mergeCell ref="B38:B40"/>
    <mergeCell ref="C38:C40"/>
    <mergeCell ref="F38:F40"/>
    <mergeCell ref="G38:G40"/>
    <mergeCell ref="A41:A43"/>
    <mergeCell ref="B41:B43"/>
    <mergeCell ref="C41:C43"/>
    <mergeCell ref="F41:F43"/>
    <mergeCell ref="G41:G43"/>
    <mergeCell ref="A44:A46"/>
    <mergeCell ref="B44:B46"/>
    <mergeCell ref="C44:C46"/>
    <mergeCell ref="D44:D46"/>
    <mergeCell ref="G44:G46"/>
    <mergeCell ref="A47:A51"/>
    <mergeCell ref="B47:B51"/>
    <mergeCell ref="C47:C51"/>
    <mergeCell ref="F47:F51"/>
    <mergeCell ref="G47:G51"/>
    <mergeCell ref="A52:A54"/>
    <mergeCell ref="B52:B54"/>
    <mergeCell ref="C52:C54"/>
    <mergeCell ref="F52:F54"/>
    <mergeCell ref="G52:G54"/>
    <mergeCell ref="A55:A57"/>
    <mergeCell ref="B55:B57"/>
    <mergeCell ref="C55:C57"/>
    <mergeCell ref="F55:F57"/>
    <mergeCell ref="G55:G57"/>
    <mergeCell ref="A58:A60"/>
    <mergeCell ref="B58:B60"/>
    <mergeCell ref="C58:C60"/>
    <mergeCell ref="F58:F60"/>
    <mergeCell ref="G58:G60"/>
    <mergeCell ref="A61:A63"/>
    <mergeCell ref="B61:B63"/>
    <mergeCell ref="C61:C63"/>
    <mergeCell ref="G61:G63"/>
    <mergeCell ref="A64:A66"/>
    <mergeCell ref="B64:B66"/>
    <mergeCell ref="C64:C66"/>
    <mergeCell ref="F64:F66"/>
    <mergeCell ref="G64:G66"/>
    <mergeCell ref="A67:A69"/>
    <mergeCell ref="B67:B69"/>
    <mergeCell ref="C67:C69"/>
    <mergeCell ref="F67:F69"/>
    <mergeCell ref="G67:G69"/>
    <mergeCell ref="A70:A72"/>
    <mergeCell ref="B70:B72"/>
    <mergeCell ref="C70:C72"/>
    <mergeCell ref="F70:F72"/>
    <mergeCell ref="G70:G72"/>
    <mergeCell ref="A73:A75"/>
    <mergeCell ref="B73:B75"/>
    <mergeCell ref="C73:C75"/>
    <mergeCell ref="G73:G75"/>
    <mergeCell ref="A76:A78"/>
    <mergeCell ref="B76:B78"/>
    <mergeCell ref="C76:C78"/>
    <mergeCell ref="F76:F78"/>
    <mergeCell ref="G76:G78"/>
    <mergeCell ref="A79:A81"/>
    <mergeCell ref="B79:B81"/>
    <mergeCell ref="C79:C81"/>
    <mergeCell ref="F79:F81"/>
    <mergeCell ref="G79:G81"/>
    <mergeCell ref="A82:A83"/>
    <mergeCell ref="B82:B83"/>
    <mergeCell ref="C82:C83"/>
    <mergeCell ref="F82:F83"/>
    <mergeCell ref="G82:G83"/>
    <mergeCell ref="A84:A86"/>
    <mergeCell ref="B84:B86"/>
    <mergeCell ref="C84:C86"/>
    <mergeCell ref="F84:F86"/>
    <mergeCell ref="G84:G86"/>
    <mergeCell ref="A87:A89"/>
    <mergeCell ref="B87:B89"/>
    <mergeCell ref="C87:C89"/>
    <mergeCell ref="F87:F89"/>
    <mergeCell ref="G87:G89"/>
    <mergeCell ref="A90:A92"/>
    <mergeCell ref="B90:B92"/>
    <mergeCell ref="C90:C92"/>
    <mergeCell ref="F90:F92"/>
    <mergeCell ref="G90:G92"/>
    <mergeCell ref="A93:A95"/>
    <mergeCell ref="B93:B95"/>
    <mergeCell ref="C93:C95"/>
    <mergeCell ref="F93:F95"/>
    <mergeCell ref="G93:G95"/>
    <mergeCell ref="A96:A98"/>
    <mergeCell ref="B96:B98"/>
    <mergeCell ref="C96:C98"/>
    <mergeCell ref="F96:F98"/>
    <mergeCell ref="G96:G98"/>
    <mergeCell ref="A99:A101"/>
    <mergeCell ref="B99:B101"/>
    <mergeCell ref="C99:C101"/>
    <mergeCell ref="F99:F101"/>
    <mergeCell ref="G99:G101"/>
    <mergeCell ref="A102:A104"/>
    <mergeCell ref="B102:B104"/>
    <mergeCell ref="C102:C104"/>
    <mergeCell ref="F102:F104"/>
    <mergeCell ref="G102:G104"/>
    <mergeCell ref="A105:A107"/>
    <mergeCell ref="B105:B107"/>
    <mergeCell ref="C105:C107"/>
    <mergeCell ref="F105:F107"/>
    <mergeCell ref="G105:G107"/>
    <mergeCell ref="A108:A110"/>
    <mergeCell ref="B108:B110"/>
    <mergeCell ref="C108:C110"/>
    <mergeCell ref="F108:F110"/>
    <mergeCell ref="G108:G110"/>
    <mergeCell ref="A111:A113"/>
    <mergeCell ref="C111:C113"/>
    <mergeCell ref="F111:F113"/>
    <mergeCell ref="G111:G113"/>
    <mergeCell ref="A114:A116"/>
    <mergeCell ref="B114:B116"/>
    <mergeCell ref="C114:C116"/>
    <mergeCell ref="F114:F116"/>
    <mergeCell ref="G114:G116"/>
    <mergeCell ref="A117:A119"/>
    <mergeCell ref="B117:B119"/>
    <mergeCell ref="C117:C119"/>
    <mergeCell ref="F117:F119"/>
    <mergeCell ref="G117:G119"/>
    <mergeCell ref="A120:A122"/>
    <mergeCell ref="B120:B122"/>
    <mergeCell ref="C120:C122"/>
    <mergeCell ref="F120:F122"/>
    <mergeCell ref="G120:G122"/>
    <mergeCell ref="A123:A125"/>
    <mergeCell ref="B123:B125"/>
    <mergeCell ref="C123:C125"/>
    <mergeCell ref="F123:F125"/>
    <mergeCell ref="G123:G125"/>
    <mergeCell ref="A126:A127"/>
    <mergeCell ref="B126:B127"/>
    <mergeCell ref="C126:C127"/>
    <mergeCell ref="F126:F127"/>
    <mergeCell ref="G126:G127"/>
    <mergeCell ref="A128:A129"/>
    <mergeCell ref="B128:B129"/>
    <mergeCell ref="C128:C129"/>
    <mergeCell ref="F128:F129"/>
    <mergeCell ref="G128:G129"/>
    <mergeCell ref="A130:A131"/>
    <mergeCell ref="B130:B131"/>
    <mergeCell ref="C130:C131"/>
    <mergeCell ref="F130:F131"/>
    <mergeCell ref="G130:G131"/>
    <mergeCell ref="A132:A134"/>
    <mergeCell ref="B132:B134"/>
    <mergeCell ref="C132:C134"/>
    <mergeCell ref="F132:F134"/>
    <mergeCell ref="G132:G134"/>
    <mergeCell ref="A135:A136"/>
    <mergeCell ref="B135:B136"/>
    <mergeCell ref="C135:C136"/>
    <mergeCell ref="F135:F136"/>
    <mergeCell ref="G135:G136"/>
    <mergeCell ref="A137:A138"/>
    <mergeCell ref="B137:B138"/>
    <mergeCell ref="C137:C138"/>
    <mergeCell ref="F137:F138"/>
    <mergeCell ref="G137:G138"/>
    <mergeCell ref="A139:A142"/>
    <mergeCell ref="B139:B142"/>
    <mergeCell ref="C139:C142"/>
    <mergeCell ref="G139:G142"/>
    <mergeCell ref="A143:A146"/>
    <mergeCell ref="B143:B146"/>
    <mergeCell ref="C143:C146"/>
    <mergeCell ref="G143:G146"/>
    <mergeCell ref="A147:A149"/>
    <mergeCell ref="B147:B149"/>
    <mergeCell ref="C147:C149"/>
    <mergeCell ref="F147:F149"/>
    <mergeCell ref="G147:G149"/>
    <mergeCell ref="A150:A152"/>
    <mergeCell ref="B150:B152"/>
    <mergeCell ref="C150:C152"/>
    <mergeCell ref="F150:F152"/>
    <mergeCell ref="G150:G152"/>
    <mergeCell ref="A153:A155"/>
    <mergeCell ref="B153:B155"/>
    <mergeCell ref="C153:C155"/>
    <mergeCell ref="F153:F155"/>
    <mergeCell ref="G153:G155"/>
    <mergeCell ref="A156:A158"/>
    <mergeCell ref="B156:B158"/>
    <mergeCell ref="C156:C158"/>
    <mergeCell ref="F156:F158"/>
    <mergeCell ref="G156:G158"/>
    <mergeCell ref="A159:A161"/>
    <mergeCell ref="B159:B161"/>
    <mergeCell ref="C159:C161"/>
    <mergeCell ref="F159:F161"/>
    <mergeCell ref="G159:G161"/>
    <mergeCell ref="A162:A164"/>
    <mergeCell ref="B162:B164"/>
    <mergeCell ref="C162:C164"/>
    <mergeCell ref="F162:F164"/>
    <mergeCell ref="G162:G164"/>
    <mergeCell ref="A165:A167"/>
    <mergeCell ref="B165:B167"/>
    <mergeCell ref="C165:C167"/>
    <mergeCell ref="G165:G167"/>
    <mergeCell ref="A168:A170"/>
    <mergeCell ref="B168:B170"/>
    <mergeCell ref="C168:C170"/>
    <mergeCell ref="F168:F170"/>
    <mergeCell ref="G168:G170"/>
    <mergeCell ref="A171:A173"/>
    <mergeCell ref="B171:B173"/>
    <mergeCell ref="C171:C173"/>
    <mergeCell ref="F171:F173"/>
    <mergeCell ref="G171:G173"/>
    <mergeCell ref="A174:A177"/>
    <mergeCell ref="B174:B177"/>
    <mergeCell ref="C174:C177"/>
    <mergeCell ref="F174:F177"/>
    <mergeCell ref="G174:G177"/>
    <mergeCell ref="A178:A181"/>
    <mergeCell ref="B178:B181"/>
    <mergeCell ref="C178:C181"/>
    <mergeCell ref="F178:F181"/>
    <mergeCell ref="G178:G181"/>
    <mergeCell ref="A182:A185"/>
    <mergeCell ref="B182:B185"/>
    <mergeCell ref="C182:C185"/>
    <mergeCell ref="F182:F185"/>
    <mergeCell ref="G182:G185"/>
    <mergeCell ref="A186:A189"/>
    <mergeCell ref="B186:B189"/>
    <mergeCell ref="C186:C189"/>
    <mergeCell ref="F186:F189"/>
    <mergeCell ref="G186:G189"/>
    <mergeCell ref="A190:A193"/>
    <mergeCell ref="B190:B193"/>
    <mergeCell ref="C190:C193"/>
    <mergeCell ref="F190:F193"/>
    <mergeCell ref="G190:G193"/>
    <mergeCell ref="A194:A197"/>
    <mergeCell ref="B194:B197"/>
    <mergeCell ref="C194:C197"/>
    <mergeCell ref="F194:F197"/>
    <mergeCell ref="G194:G197"/>
    <mergeCell ref="A198:A199"/>
    <mergeCell ref="B198:B199"/>
    <mergeCell ref="C198:C199"/>
    <mergeCell ref="F198:F199"/>
    <mergeCell ref="G198:G199"/>
    <mergeCell ref="A200:A201"/>
    <mergeCell ref="B200:B201"/>
    <mergeCell ref="C200:C201"/>
    <mergeCell ref="F200:F201"/>
    <mergeCell ref="G200:G201"/>
    <mergeCell ref="A202:A203"/>
    <mergeCell ref="B202:B203"/>
    <mergeCell ref="C202:C203"/>
    <mergeCell ref="F202:F203"/>
    <mergeCell ref="G202:G203"/>
    <mergeCell ref="A204:A205"/>
    <mergeCell ref="B204:B205"/>
    <mergeCell ref="C204:C205"/>
    <mergeCell ref="F204:F205"/>
    <mergeCell ref="G204:G205"/>
    <mergeCell ref="A206:A207"/>
    <mergeCell ref="B206:B207"/>
    <mergeCell ref="C206:C207"/>
    <mergeCell ref="F206:F207"/>
    <mergeCell ref="G206:G207"/>
    <mergeCell ref="A208:A209"/>
    <mergeCell ref="B208:B209"/>
    <mergeCell ref="C208:C209"/>
    <mergeCell ref="F208:F209"/>
    <mergeCell ref="G208:G209"/>
    <mergeCell ref="A210:A211"/>
    <mergeCell ref="B210:B211"/>
    <mergeCell ref="C210:C211"/>
    <mergeCell ref="F210:F211"/>
    <mergeCell ref="G210:G211"/>
    <mergeCell ref="A212:A214"/>
    <mergeCell ref="B212:B214"/>
    <mergeCell ref="C212:C214"/>
    <mergeCell ref="F212:F214"/>
    <mergeCell ref="G212:G214"/>
    <mergeCell ref="A215:A217"/>
    <mergeCell ref="B215:B217"/>
    <mergeCell ref="C215:C217"/>
    <mergeCell ref="F215:F217"/>
    <mergeCell ref="G215:G217"/>
    <mergeCell ref="A218:A219"/>
    <mergeCell ref="B218:B219"/>
    <mergeCell ref="C218:C219"/>
    <mergeCell ref="F218:F219"/>
    <mergeCell ref="G218:G219"/>
    <mergeCell ref="A220:A221"/>
    <mergeCell ref="B220:B221"/>
    <mergeCell ref="C220:C221"/>
    <mergeCell ref="F220:F221"/>
    <mergeCell ref="G220:G221"/>
    <mergeCell ref="A222:A223"/>
    <mergeCell ref="B222:B223"/>
    <mergeCell ref="C222:C223"/>
    <mergeCell ref="F222:F223"/>
    <mergeCell ref="G222:G223"/>
    <mergeCell ref="A224:A225"/>
    <mergeCell ref="B224:B225"/>
    <mergeCell ref="C224:C225"/>
    <mergeCell ref="F224:F225"/>
    <mergeCell ref="G224:G225"/>
    <mergeCell ref="A226:A227"/>
    <mergeCell ref="B226:B227"/>
    <mergeCell ref="C226:C227"/>
    <mergeCell ref="F226:F227"/>
    <mergeCell ref="G226:G227"/>
    <mergeCell ref="A228:A229"/>
    <mergeCell ref="B228:B229"/>
    <mergeCell ref="C228:C229"/>
    <mergeCell ref="F228:F229"/>
    <mergeCell ref="G228:G229"/>
    <mergeCell ref="A230:A233"/>
    <mergeCell ref="B230:B233"/>
    <mergeCell ref="C230:C233"/>
    <mergeCell ref="F230:F233"/>
    <mergeCell ref="G230:G233"/>
    <mergeCell ref="A234:A236"/>
    <mergeCell ref="B234:B236"/>
    <mergeCell ref="C234:C236"/>
    <mergeCell ref="F234:F236"/>
    <mergeCell ref="G234:G236"/>
    <mergeCell ref="A237:A239"/>
    <mergeCell ref="B237:B239"/>
    <mergeCell ref="C237:C239"/>
    <mergeCell ref="F237:F239"/>
    <mergeCell ref="G237:G239"/>
    <mergeCell ref="A240:A244"/>
    <mergeCell ref="B240:B244"/>
    <mergeCell ref="C240:C244"/>
    <mergeCell ref="F240:F244"/>
    <mergeCell ref="G240:G244"/>
    <mergeCell ref="A245:A247"/>
    <mergeCell ref="B245:B247"/>
    <mergeCell ref="C245:C247"/>
    <mergeCell ref="F245:F247"/>
    <mergeCell ref="G245:G247"/>
    <mergeCell ref="A248:A251"/>
    <mergeCell ref="B248:B251"/>
    <mergeCell ref="C248:C251"/>
    <mergeCell ref="F248:F251"/>
    <mergeCell ref="G248:G251"/>
    <mergeCell ref="A252:A254"/>
    <mergeCell ref="B252:B254"/>
    <mergeCell ref="C252:C254"/>
    <mergeCell ref="F252:F254"/>
    <mergeCell ref="G252:G254"/>
    <mergeCell ref="A255:A258"/>
    <mergeCell ref="B255:B258"/>
    <mergeCell ref="C255:C258"/>
    <mergeCell ref="F255:F258"/>
    <mergeCell ref="G255:G258"/>
    <mergeCell ref="A259:A262"/>
    <mergeCell ref="B259:B262"/>
    <mergeCell ref="C259:C262"/>
    <mergeCell ref="F259:F262"/>
    <mergeCell ref="G259:G262"/>
    <mergeCell ref="A263:A266"/>
    <mergeCell ref="C263:C266"/>
    <mergeCell ref="F263:F266"/>
    <mergeCell ref="G263:G266"/>
    <mergeCell ref="A267:A270"/>
    <mergeCell ref="B267:B270"/>
    <mergeCell ref="C267:C270"/>
    <mergeCell ref="F267:F270"/>
    <mergeCell ref="G267:G270"/>
    <mergeCell ref="A271:A274"/>
    <mergeCell ref="B271:B274"/>
    <mergeCell ref="C271:C274"/>
    <mergeCell ref="F271:F274"/>
    <mergeCell ref="G271:G274"/>
    <mergeCell ref="A275:A277"/>
    <mergeCell ref="B275:B277"/>
    <mergeCell ref="C275:C277"/>
    <mergeCell ref="F275:F277"/>
    <mergeCell ref="G275:G277"/>
    <mergeCell ref="A278:A280"/>
    <mergeCell ref="B278:B280"/>
    <mergeCell ref="C278:C280"/>
    <mergeCell ref="F278:F280"/>
    <mergeCell ref="G278:G280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59" fitToWidth="1" fitToHeight="0" pageOrder="downThenOver" orientation="portrait" usePrinterDefaults="1" blackAndWhite="0" draft="0" cellComments="none" useFirstPageNumber="0" errors="displayed" horizontalDpi="600" verticalDpi="600" copies="1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85" workbookViewId="0">
      <selection activeCell="A3" activeCellId="0" sqref="A3"/>
    </sheetView>
  </sheetViews>
  <sheetFormatPr defaultRowHeight="14.25"/>
  <cols>
    <col customWidth="1" min="1" max="1" width="79.42578125"/>
    <col customWidth="1" min="2" max="2" width="62.28515625"/>
  </cols>
  <sheetData>
    <row r="1" ht="17.25">
      <c r="A1" s="41" t="s">
        <v>857</v>
      </c>
      <c r="B1" s="41"/>
    </row>
    <row r="2" ht="15">
      <c r="A2" s="42" t="s">
        <v>487</v>
      </c>
      <c r="B2" s="42"/>
      <c r="C2" s="42"/>
      <c r="D2" s="42"/>
      <c r="E2" s="42"/>
    </row>
    <row r="3" ht="15">
      <c r="A3" s="72"/>
    </row>
    <row r="4" ht="42" customHeight="1">
      <c r="A4" s="44" t="s">
        <v>858</v>
      </c>
      <c r="B4" s="44"/>
      <c r="E4" s="73"/>
      <c r="F4" s="74"/>
    </row>
    <row r="5" ht="15">
      <c r="A5" s="75" t="s">
        <v>859</v>
      </c>
      <c r="B5" s="76" t="s">
        <v>860</v>
      </c>
    </row>
    <row r="6" ht="15">
      <c r="A6" s="75" t="s">
        <v>861</v>
      </c>
      <c r="B6" s="77" t="s">
        <v>862</v>
      </c>
    </row>
    <row r="7" ht="15">
      <c r="A7" s="75" t="s">
        <v>863</v>
      </c>
      <c r="B7" s="78" t="s">
        <v>864</v>
      </c>
    </row>
    <row r="8" ht="30">
      <c r="A8" s="75" t="s">
        <v>865</v>
      </c>
      <c r="B8" s="79" t="s">
        <v>866</v>
      </c>
    </row>
    <row r="9" ht="15">
      <c r="A9" s="76" t="s">
        <v>867</v>
      </c>
      <c r="B9" s="77" t="s">
        <v>868</v>
      </c>
    </row>
    <row r="10" ht="15">
      <c r="A10" s="76" t="s">
        <v>869</v>
      </c>
      <c r="B10" s="77" t="s">
        <v>870</v>
      </c>
    </row>
    <row r="11" ht="45">
      <c r="A11" s="76" t="s">
        <v>871</v>
      </c>
      <c r="B11" s="80" t="s">
        <v>872</v>
      </c>
    </row>
    <row r="12" ht="30">
      <c r="A12" s="76" t="s">
        <v>873</v>
      </c>
      <c r="B12" s="80" t="s">
        <v>874</v>
      </c>
    </row>
    <row r="13" ht="75">
      <c r="A13" s="76" t="s">
        <v>875</v>
      </c>
      <c r="B13" s="80" t="s">
        <v>876</v>
      </c>
    </row>
    <row r="14" ht="30">
      <c r="A14" s="76" t="s">
        <v>877</v>
      </c>
      <c r="B14" s="81" t="s">
        <v>878</v>
      </c>
    </row>
    <row r="15" ht="30">
      <c r="A15" s="76" t="s">
        <v>879</v>
      </c>
      <c r="B15" s="81" t="s">
        <v>880</v>
      </c>
    </row>
    <row r="16" ht="33.75" customHeight="1">
      <c r="A16" s="82" t="s">
        <v>881</v>
      </c>
      <c r="B16" s="82"/>
    </row>
    <row r="17" ht="45">
      <c r="A17" s="75" t="s">
        <v>882</v>
      </c>
      <c r="B17" s="83">
        <v>13</v>
      </c>
    </row>
    <row r="18" ht="30">
      <c r="A18" s="75" t="s">
        <v>883</v>
      </c>
      <c r="B18" s="83">
        <v>7</v>
      </c>
    </row>
    <row r="19" ht="65.25" customHeight="1">
      <c r="A19" s="84" t="s">
        <v>884</v>
      </c>
      <c r="B19" s="85" t="s">
        <v>885</v>
      </c>
    </row>
    <row r="20" ht="14.25">
      <c r="A20" s="86" t="s">
        <v>886</v>
      </c>
      <c r="B20" t="s">
        <v>887</v>
      </c>
    </row>
    <row r="21" ht="14.25">
      <c r="A21" s="86"/>
      <c r="B21" s="87" t="s">
        <v>888</v>
      </c>
    </row>
    <row r="22" ht="14.25">
      <c r="A22" s="86" t="s">
        <v>889</v>
      </c>
      <c r="B22" s="88" t="s">
        <v>890</v>
      </c>
    </row>
    <row r="23" ht="14.25">
      <c r="A23" s="86"/>
      <c r="B23" t="s">
        <v>891</v>
      </c>
    </row>
    <row r="24" ht="14.25">
      <c r="A24" s="86"/>
      <c r="B24" s="88" t="s">
        <v>892</v>
      </c>
    </row>
    <row r="25" ht="14.25">
      <c r="A25" s="86" t="s">
        <v>893</v>
      </c>
      <c r="B25" t="s">
        <v>894</v>
      </c>
    </row>
    <row r="26" ht="14.25">
      <c r="A26" s="86"/>
      <c r="B26" t="s">
        <v>895</v>
      </c>
    </row>
    <row r="27" ht="14.25">
      <c r="A27" s="86" t="s">
        <v>896</v>
      </c>
      <c r="B27" s="88" t="s">
        <v>897</v>
      </c>
    </row>
    <row r="28" ht="14.25">
      <c r="A28" s="86"/>
      <c r="B28" t="s">
        <v>898</v>
      </c>
    </row>
    <row r="29" ht="14.25">
      <c r="A29" s="86"/>
      <c r="B29" t="s">
        <v>899</v>
      </c>
    </row>
    <row r="30" ht="14.25">
      <c r="A30" s="86"/>
      <c r="B30" t="s">
        <v>900</v>
      </c>
    </row>
    <row r="31" ht="14.25">
      <c r="A31" s="86"/>
      <c r="B31" t="s">
        <v>901</v>
      </c>
    </row>
    <row r="32" ht="14.25">
      <c r="A32" s="86" t="s">
        <v>902</v>
      </c>
      <c r="B32" t="s">
        <v>903</v>
      </c>
    </row>
    <row r="33" ht="14.25">
      <c r="A33" s="86"/>
      <c r="B33" t="s">
        <v>904</v>
      </c>
    </row>
    <row r="34" ht="14.25">
      <c r="A34" s="86"/>
      <c r="B34" t="s">
        <v>905</v>
      </c>
    </row>
    <row r="35" ht="14.25">
      <c r="A35" s="86" t="s">
        <v>906</v>
      </c>
      <c r="B35" t="s">
        <v>907</v>
      </c>
    </row>
    <row r="36" ht="14.25">
      <c r="A36" s="86" t="s">
        <v>908</v>
      </c>
      <c r="B36" t="s">
        <v>909</v>
      </c>
    </row>
    <row r="37" ht="14.25">
      <c r="A37" s="86"/>
      <c r="B37" t="s">
        <v>910</v>
      </c>
    </row>
    <row r="38" ht="14.25">
      <c r="A38" s="86"/>
      <c r="B38" t="s">
        <v>911</v>
      </c>
    </row>
    <row r="39" ht="14.25">
      <c r="A39" s="86" t="s">
        <v>912</v>
      </c>
      <c r="B39" t="s">
        <v>913</v>
      </c>
    </row>
    <row r="40" ht="14.25">
      <c r="A40" s="86"/>
      <c r="B40" t="s">
        <v>914</v>
      </c>
    </row>
    <row r="41" ht="14.25">
      <c r="A41" s="86"/>
      <c r="B41" t="s">
        <v>915</v>
      </c>
    </row>
    <row r="42" ht="14.25">
      <c r="A42" s="86" t="s">
        <v>916</v>
      </c>
      <c r="B42" t="s">
        <v>917</v>
      </c>
    </row>
    <row r="43" ht="14.25">
      <c r="A43" s="86"/>
      <c r="B43" t="s">
        <v>918</v>
      </c>
    </row>
    <row r="44" ht="14.25">
      <c r="A44" s="86"/>
      <c r="B44" t="s">
        <v>919</v>
      </c>
    </row>
    <row r="45" ht="14.25">
      <c r="A45" s="86"/>
      <c r="B45" t="s">
        <v>920</v>
      </c>
    </row>
    <row r="46" ht="14.25">
      <c r="A46" s="86" t="s">
        <v>921</v>
      </c>
      <c r="B46" t="s">
        <v>922</v>
      </c>
    </row>
    <row r="47" ht="14.25">
      <c r="A47" s="86"/>
      <c r="B47" t="s">
        <v>923</v>
      </c>
    </row>
    <row r="48" ht="14.25">
      <c r="A48" s="86"/>
      <c r="B48" t="s">
        <v>924</v>
      </c>
    </row>
    <row r="49" ht="14.25">
      <c r="A49" s="86"/>
      <c r="B49" t="s">
        <v>925</v>
      </c>
    </row>
    <row r="50" ht="14.25">
      <c r="A50" s="86" t="s">
        <v>926</v>
      </c>
      <c r="B50" t="s">
        <v>927</v>
      </c>
    </row>
    <row r="51" ht="14.25">
      <c r="A51" s="86"/>
      <c r="B51" t="s">
        <v>928</v>
      </c>
    </row>
    <row r="52" ht="14.25">
      <c r="A52" s="86"/>
      <c r="B52" t="s">
        <v>929</v>
      </c>
    </row>
    <row r="53" ht="14.25">
      <c r="A53" s="86" t="s">
        <v>930</v>
      </c>
      <c r="B53" t="s">
        <v>931</v>
      </c>
    </row>
    <row r="54" ht="14.25">
      <c r="A54" s="86"/>
      <c r="B54" t="s">
        <v>932</v>
      </c>
    </row>
    <row r="55" ht="14.25">
      <c r="A55" s="86"/>
      <c r="B55" t="s">
        <v>933</v>
      </c>
    </row>
    <row r="56" ht="14.25">
      <c r="A56" s="86" t="s">
        <v>934</v>
      </c>
      <c r="B56" t="s">
        <v>935</v>
      </c>
    </row>
    <row r="57" ht="14.25">
      <c r="A57" s="86"/>
      <c r="B57" t="s">
        <v>936</v>
      </c>
    </row>
    <row r="58" ht="14.25">
      <c r="A58" s="86" t="s">
        <v>937</v>
      </c>
      <c r="B58" t="s">
        <v>938</v>
      </c>
    </row>
    <row r="59" ht="14.25">
      <c r="A59" s="86"/>
      <c r="B59" t="s">
        <v>939</v>
      </c>
    </row>
    <row r="60" ht="14.25">
      <c r="A60" s="86"/>
      <c r="B60" t="s">
        <v>940</v>
      </c>
    </row>
    <row r="61" ht="14.25">
      <c r="A61" s="86" t="s">
        <v>941</v>
      </c>
      <c r="B61" t="s">
        <v>942</v>
      </c>
    </row>
    <row r="62" ht="14.25">
      <c r="A62" s="86"/>
      <c r="B62" t="s">
        <v>943</v>
      </c>
    </row>
    <row r="63" ht="14.25">
      <c r="A63" s="86"/>
      <c r="B63" t="s">
        <v>944</v>
      </c>
    </row>
    <row r="64" ht="14.25">
      <c r="A64" s="86"/>
      <c r="B64" t="s">
        <v>945</v>
      </c>
    </row>
    <row r="65" ht="14.25">
      <c r="A65" s="86" t="s">
        <v>946</v>
      </c>
      <c r="B65" t="s">
        <v>947</v>
      </c>
    </row>
    <row r="66" ht="14.25">
      <c r="A66" s="86"/>
      <c r="B66" t="s">
        <v>948</v>
      </c>
    </row>
    <row r="67" ht="14.25">
      <c r="A67" s="86"/>
      <c r="B67" t="s">
        <v>949</v>
      </c>
    </row>
    <row r="68" ht="14.25">
      <c r="A68" s="86"/>
      <c r="B68" t="s">
        <v>950</v>
      </c>
    </row>
    <row r="69" ht="14.25">
      <c r="A69" s="86" t="s">
        <v>951</v>
      </c>
      <c r="B69" t="s">
        <v>952</v>
      </c>
    </row>
    <row r="70" ht="14.25">
      <c r="A70" s="86"/>
      <c r="B70" t="s">
        <v>953</v>
      </c>
    </row>
    <row r="71" ht="14.25">
      <c r="A71" s="86"/>
      <c r="B71" t="s">
        <v>954</v>
      </c>
    </row>
    <row r="72" ht="14.25">
      <c r="A72" s="86" t="s">
        <v>955</v>
      </c>
      <c r="B72" t="s">
        <v>956</v>
      </c>
    </row>
    <row r="73" ht="14.25">
      <c r="A73" s="86" t="s">
        <v>957</v>
      </c>
      <c r="B73" t="s">
        <v>958</v>
      </c>
    </row>
    <row r="74" ht="14.25">
      <c r="A74" s="86"/>
      <c r="B74" t="s">
        <v>959</v>
      </c>
    </row>
    <row r="75" ht="14.25">
      <c r="A75" s="86"/>
      <c r="B75" t="s">
        <v>960</v>
      </c>
    </row>
    <row r="76" ht="14.25">
      <c r="A76" s="86" t="s">
        <v>961</v>
      </c>
      <c r="B76" t="s">
        <v>962</v>
      </c>
    </row>
    <row r="77" ht="14.25">
      <c r="A77" s="86"/>
      <c r="B77" t="s">
        <v>963</v>
      </c>
    </row>
    <row r="78" ht="14.25">
      <c r="A78" s="86"/>
      <c r="B78" t="s">
        <v>964</v>
      </c>
    </row>
    <row r="79" ht="14.25">
      <c r="A79" s="86"/>
      <c r="B79" t="s">
        <v>965</v>
      </c>
    </row>
    <row r="80" ht="14.25">
      <c r="A80" s="86"/>
      <c r="B80" t="s">
        <v>966</v>
      </c>
    </row>
    <row r="81" ht="14.25">
      <c r="A81" s="86"/>
      <c r="B81" t="s">
        <v>962</v>
      </c>
    </row>
    <row r="82" ht="14.25">
      <c r="A82" s="86" t="s">
        <v>967</v>
      </c>
      <c r="B82" t="s">
        <v>968</v>
      </c>
    </row>
    <row r="83" ht="14.25">
      <c r="A83" s="86"/>
      <c r="B83" t="s">
        <v>969</v>
      </c>
    </row>
    <row r="84" ht="14.25">
      <c r="A84" s="86"/>
      <c r="B84" t="s">
        <v>970</v>
      </c>
    </row>
    <row r="85" ht="14.25">
      <c r="A85" s="86"/>
      <c r="B85" t="s">
        <v>971</v>
      </c>
    </row>
    <row r="86" ht="14.25">
      <c r="A86" s="86" t="s">
        <v>972</v>
      </c>
      <c r="B86" t="s">
        <v>973</v>
      </c>
    </row>
    <row r="87" ht="14.25">
      <c r="A87" s="86"/>
      <c r="B87" t="s">
        <v>974</v>
      </c>
    </row>
    <row r="88" ht="14.25">
      <c r="A88" s="86"/>
      <c r="B88" t="s">
        <v>975</v>
      </c>
    </row>
    <row r="89" ht="14.25">
      <c r="A89" s="86"/>
      <c r="B89" t="s">
        <v>976</v>
      </c>
    </row>
    <row r="90" ht="14.25">
      <c r="A90" s="86" t="s">
        <v>977</v>
      </c>
      <c r="B90" t="s">
        <v>978</v>
      </c>
    </row>
    <row r="91" ht="14.25">
      <c r="A91" s="86"/>
      <c r="B91" t="s">
        <v>979</v>
      </c>
    </row>
    <row r="92" ht="14.25">
      <c r="A92" s="86"/>
      <c r="B92" t="s">
        <v>980</v>
      </c>
    </row>
    <row r="93" ht="14.25">
      <c r="A93" s="86"/>
      <c r="B93" t="s">
        <v>981</v>
      </c>
    </row>
    <row r="94" ht="14.25">
      <c r="A94" s="86" t="s">
        <v>982</v>
      </c>
      <c r="B94" t="s">
        <v>983</v>
      </c>
    </row>
    <row r="95" ht="14.25">
      <c r="A95" s="86"/>
      <c r="B95" t="s">
        <v>984</v>
      </c>
    </row>
    <row r="96" ht="14.25">
      <c r="A96" s="86"/>
      <c r="B96" t="s">
        <v>985</v>
      </c>
    </row>
    <row r="97" ht="14.25">
      <c r="A97" s="86"/>
      <c r="B97" t="s">
        <v>986</v>
      </c>
    </row>
    <row r="98" ht="14.25">
      <c r="A98" s="86" t="s">
        <v>987</v>
      </c>
      <c r="B98" t="s">
        <v>988</v>
      </c>
    </row>
    <row r="99" ht="14.25">
      <c r="A99" s="86"/>
      <c r="B99" s="89" t="s">
        <v>989</v>
      </c>
    </row>
    <row r="100" ht="14.25"/>
    <row r="101" ht="14.25"/>
    <row r="102" ht="14.25"/>
    <row r="103" ht="14.25"/>
  </sheetData>
  <mergeCells count="4">
    <mergeCell ref="A1:B1"/>
    <mergeCell ref="A2:E2"/>
    <mergeCell ref="A4:B4"/>
    <mergeCell ref="A16:B16"/>
  </mergeCells>
  <dataValidations count="1" disablePrompts="0">
    <dataValidation sqref="B6 B11 B13:B14" type="none" allowBlank="1" errorStyle="stop" imeMode="noControl" operator="between" prompt="Вставьте ссылку в сети Интернет" showDropDown="0" showErrorMessage="1" showInputMessage="1"/>
  </dataValidations>
  <hyperlinks>
    <hyperlink r:id="rId1" ref="B6"/>
    <hyperlink r:id="rId2" ref="B14"/>
    <hyperlink r:id="rId3" ref="B15"/>
  </hyperlinks>
  <printOptions headings="0" gridLines="0"/>
  <pageMargins left="0.70866141732283472" right="0.70866141732283472" top="0.74803149606299213" bottom="0.74803149606299213" header="0.31496062992125984" footer="0.31496062992125984"/>
  <pageSetup paperSize="9" scale="53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B10" activeCellId="0" sqref="B10"/>
    </sheetView>
  </sheetViews>
  <sheetFormatPr defaultRowHeight="14.25"/>
  <cols>
    <col customWidth="1" min="1" max="1" width="4.85546875"/>
    <col customWidth="1" min="2" max="2" width="97.5703125"/>
    <col bestFit="1" customWidth="1" min="4" max="4" width="11"/>
  </cols>
  <sheetData>
    <row r="1" ht="55.5" customHeight="1">
      <c r="A1" s="90" t="s">
        <v>990</v>
      </c>
      <c r="B1" s="90"/>
    </row>
    <row r="2" ht="15">
      <c r="A2" s="91" t="s">
        <v>1</v>
      </c>
      <c r="B2" s="92" t="s">
        <v>991</v>
      </c>
    </row>
    <row r="3" ht="15">
      <c r="A3" s="93">
        <v>1</v>
      </c>
      <c r="B3" s="94"/>
    </row>
    <row r="4" ht="15">
      <c r="A4" s="93">
        <v>2</v>
      </c>
      <c r="B4" s="95"/>
    </row>
    <row r="5" ht="15">
      <c r="A5" s="93">
        <v>3</v>
      </c>
      <c r="B5" s="96"/>
    </row>
    <row r="6" ht="15">
      <c r="A6" s="97" t="s">
        <v>992</v>
      </c>
      <c r="B6" s="98"/>
    </row>
  </sheetData>
  <mergeCells count="1">
    <mergeCell ref="A1:B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85" fitToWidth="1" fitToHeight="1" pageOrder="downThenOver" orientation="portrait" usePrinterDefaults="1" blackAndWhite="0" draft="0" cellComments="none" useFirstPageNumber="0" errors="displayed" horizontalDpi="600" verticalDpi="600" copies="1"/>
  <headerFooter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0" activeCellId="0" sqref="A10"/>
    </sheetView>
  </sheetViews>
  <sheetFormatPr defaultRowHeight="14.25"/>
  <cols>
    <col customWidth="1" min="1" max="1" width="25.140625"/>
  </cols>
  <sheetData>
    <row r="1">
      <c r="A1" t="s">
        <v>993</v>
      </c>
    </row>
    <row r="2">
      <c r="A2" t="s">
        <v>994</v>
      </c>
    </row>
    <row r="3" ht="17.25">
      <c r="A3" s="99" t="s">
        <v>995</v>
      </c>
    </row>
    <row r="4" ht="17.25">
      <c r="A4" s="99" t="s">
        <v>996</v>
      </c>
    </row>
    <row r="5" ht="17.25">
      <c r="A5" s="99" t="s">
        <v>997</v>
      </c>
    </row>
    <row r="6" ht="17.25">
      <c r="A6" s="99" t="s">
        <v>998</v>
      </c>
    </row>
    <row r="7" ht="17.25">
      <c r="A7" s="99" t="s">
        <v>999</v>
      </c>
    </row>
    <row r="8" ht="17.25">
      <c r="A8" s="99" t="s">
        <v>1000</v>
      </c>
    </row>
    <row r="9" ht="17.25">
      <c r="A9" s="99" t="s">
        <v>1001</v>
      </c>
    </row>
    <row r="10" ht="17.25">
      <c r="A10" s="99" t="s">
        <v>1002</v>
      </c>
    </row>
    <row r="11" ht="17.25">
      <c r="A11" s="99" t="s">
        <v>1003</v>
      </c>
    </row>
    <row r="12" ht="17.25">
      <c r="A12" s="99" t="s">
        <v>1004</v>
      </c>
    </row>
    <row r="13" ht="17.25">
      <c r="A13" s="99" t="s">
        <v>1005</v>
      </c>
    </row>
    <row r="14" ht="17.25">
      <c r="A14" s="99" t="s">
        <v>1006</v>
      </c>
    </row>
    <row r="15" ht="17.25">
      <c r="A15" s="99" t="s">
        <v>1007</v>
      </c>
    </row>
    <row r="16" ht="17.25">
      <c r="A16" s="99" t="s">
        <v>1008</v>
      </c>
    </row>
    <row r="17" ht="17.25">
      <c r="A17" s="99" t="s">
        <v>1009</v>
      </c>
    </row>
    <row r="18" ht="17.25">
      <c r="A18" s="99" t="s">
        <v>1010</v>
      </c>
    </row>
    <row r="19" ht="17.25">
      <c r="A19" s="99" t="s">
        <v>1011</v>
      </c>
    </row>
    <row r="20" ht="17.25">
      <c r="A20" s="99" t="s">
        <v>1012</v>
      </c>
    </row>
    <row r="21" ht="17.25">
      <c r="A21" s="99" t="s">
        <v>1013</v>
      </c>
    </row>
    <row r="22" ht="17.25">
      <c r="A22" s="99" t="s">
        <v>1014</v>
      </c>
    </row>
    <row r="23" ht="17.25">
      <c r="A23" s="99" t="s">
        <v>1015</v>
      </c>
    </row>
    <row r="24" ht="17.25">
      <c r="A24" s="99" t="s">
        <v>1016</v>
      </c>
    </row>
    <row r="25" ht="17.25">
      <c r="A25" s="99" t="s">
        <v>1017</v>
      </c>
    </row>
    <row r="26" ht="17.25">
      <c r="A26" s="99" t="s">
        <v>1018</v>
      </c>
    </row>
    <row r="27" ht="17.25">
      <c r="A27" s="99" t="s">
        <v>1019</v>
      </c>
    </row>
    <row r="28" ht="17.25">
      <c r="A28" s="99" t="s">
        <v>1020</v>
      </c>
    </row>
    <row r="29" ht="17.25">
      <c r="A29" s="99" t="s">
        <v>1021</v>
      </c>
    </row>
    <row r="30" ht="17.25">
      <c r="A30" s="99" t="s">
        <v>1022</v>
      </c>
    </row>
    <row r="31" ht="17.25">
      <c r="A31" s="99" t="s">
        <v>1023</v>
      </c>
    </row>
    <row r="32" ht="17.25">
      <c r="A32" s="99" t="s">
        <v>1024</v>
      </c>
    </row>
    <row r="33" ht="17.25">
      <c r="A33" s="99" t="s">
        <v>1025</v>
      </c>
    </row>
    <row r="34" ht="17.25">
      <c r="A34" s="99" t="s">
        <v>1026</v>
      </c>
    </row>
    <row r="35" ht="17.25">
      <c r="A35" s="99" t="s">
        <v>1027</v>
      </c>
    </row>
    <row r="36" ht="17.25">
      <c r="A36" s="99" t="s">
        <v>1028</v>
      </c>
    </row>
    <row r="37" ht="17.25">
      <c r="A37" s="99" t="s">
        <v>1029</v>
      </c>
    </row>
    <row r="38" ht="17.25">
      <c r="A38" s="99" t="s">
        <v>1030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5"/>
  <sheetData>
    <row r="2" ht="17.25">
      <c r="B2" s="100" t="s">
        <v>0</v>
      </c>
      <c r="C2" s="100"/>
      <c r="D2" s="100"/>
      <c r="E2" s="100"/>
      <c r="F2" s="100"/>
      <c r="G2" s="100"/>
      <c r="H2" s="100"/>
      <c r="I2" s="100"/>
    </row>
    <row r="3">
      <c r="B3" s="101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2" t="s">
        <v>6</v>
      </c>
      <c r="H3" s="103"/>
      <c r="I3" s="101" t="s">
        <v>7</v>
      </c>
    </row>
    <row r="4" ht="120">
      <c r="B4" s="104"/>
      <c r="C4" s="104"/>
      <c r="D4" s="104"/>
      <c r="E4" s="104"/>
      <c r="F4" s="104"/>
      <c r="G4" s="104" t="s">
        <v>8</v>
      </c>
      <c r="H4" s="104" t="s">
        <v>9</v>
      </c>
      <c r="I4" s="104"/>
    </row>
    <row r="5">
      <c r="B5" s="105" t="s">
        <v>10</v>
      </c>
      <c r="C5" s="106"/>
      <c r="D5" s="106"/>
      <c r="E5" s="106"/>
      <c r="F5" s="106"/>
      <c r="G5" s="106"/>
      <c r="H5" s="106"/>
      <c r="I5" s="107"/>
    </row>
  </sheetData>
  <mergeCells count="9">
    <mergeCell ref="B2:I2"/>
    <mergeCell ref="B3:B4"/>
    <mergeCell ref="C3:C4"/>
    <mergeCell ref="D3:D4"/>
    <mergeCell ref="E3:E4"/>
    <mergeCell ref="F3:F4"/>
    <mergeCell ref="G3:H3"/>
    <mergeCell ref="I3:I4"/>
    <mergeCell ref="B5:I5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7</cp:revision>
  <dcterms:created xsi:type="dcterms:W3CDTF">2015-06-05T18:19:34Z</dcterms:created>
  <dcterms:modified xsi:type="dcterms:W3CDTF">2024-12-18T06:05:02Z</dcterms:modified>
</cp:coreProperties>
</file>