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4 год\Годовой_отчет\Допматериалы\"/>
    </mc:Choice>
  </mc:AlternateContent>
  <bookViews>
    <workbookView xWindow="0" yWindow="0" windowWidth="2376" windowHeight="0" activeTab="1"/>
  </bookViews>
  <sheets>
    <sheet name="Доходы" sheetId="1" r:id="rId1"/>
    <sheet name="Расходы" sheetId="2" r:id="rId2"/>
  </sheets>
  <definedNames>
    <definedName name="_xlnm.Print_Titles" localSheetId="1">Расходы!$4:$4</definedName>
    <definedName name="_xlnm.Print_Area" localSheetId="0">Доходы!$A$1:$E$15</definedName>
    <definedName name="_xlnm.Print_Area" localSheetId="1">Расходы!$A$1:$H$26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16" i="1" l="1"/>
  <c r="C16" i="1"/>
  <c r="E7" i="1" l="1"/>
  <c r="E8" i="1"/>
  <c r="E9" i="1"/>
  <c r="E10" i="1"/>
  <c r="E11" i="1"/>
  <c r="D6" i="1" l="1"/>
  <c r="D18" i="1" s="1"/>
  <c r="C6" i="1"/>
  <c r="C18" i="1" s="1"/>
  <c r="E6" i="1" l="1"/>
</calcChain>
</file>

<file path=xl/sharedStrings.xml><?xml version="1.0" encoding="utf-8"?>
<sst xmlns="http://schemas.openxmlformats.org/spreadsheetml/2006/main" count="74" uniqueCount="49">
  <si>
    <t>Доходы:</t>
  </si>
  <si>
    <t>Акцизы по подакцизным товарам (продукции), производимым на территории РФ</t>
  </si>
  <si>
    <t>Транспортный налог</t>
  </si>
  <si>
    <t>Наименование</t>
  </si>
  <si>
    <t>Код дохода по бюджетной классификации</t>
  </si>
  <si>
    <t>444 2 02 20216 05 0000 150</t>
  </si>
  <si>
    <t>444 2 02 29999 05 0000 150</t>
  </si>
  <si>
    <t>182 1 06 04000 02 0000 110</t>
  </si>
  <si>
    <t>100 1 03 02000 01 0000 110</t>
  </si>
  <si>
    <t>000 1 00 00000 00 0000 000</t>
  </si>
  <si>
    <t>Дорожное хозяйство (дорожные фонды)</t>
  </si>
  <si>
    <t/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</si>
  <si>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</si>
  <si>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16.0.00.00000</t>
  </si>
  <si>
    <t>Обеспечение реализации мероприятий муниципальной программы</t>
  </si>
  <si>
    <t>16.0.00.07950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</si>
  <si>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</si>
  <si>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</si>
  <si>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</si>
  <si>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Бюджетные инвестиции</t>
  </si>
  <si>
    <t>Межбюджетные трансферты</t>
  </si>
  <si>
    <t>Иные межбюджетные трансферты</t>
  </si>
  <si>
    <t>Непрограммные направления бюджета Новосибирского района</t>
  </si>
  <si>
    <t>99.0.00.00000</t>
  </si>
  <si>
    <t>Финансовое обеспечение деятельности муниципальных образований Новосибирской области по управлению дорожным хозяйством</t>
  </si>
  <si>
    <t>99.0.00.70320</t>
  </si>
  <si>
    <t>Иные бюджетные ассигнования</t>
  </si>
  <si>
    <t>Уплата налогов, сборов и иных платежей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</si>
  <si>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</si>
  <si>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99.0.00.70760</t>
  </si>
  <si>
    <t>Финансовое обеспечение деятельности муниципальных образований Новосибирской области по управлению дорожным хозяйством (софинансирование)</t>
  </si>
  <si>
    <t>99.0.00.S0320</t>
  </si>
  <si>
    <t>РЗ</t>
  </si>
  <si>
    <t>ПР</t>
  </si>
  <si>
    <t>КЦСР</t>
  </si>
  <si>
    <t>КВР</t>
  </si>
  <si>
    <t>Уточненная сводная бюджетная роспись</t>
  </si>
  <si>
    <t>Кассовое исполнение</t>
  </si>
  <si>
    <t>% исполнения к уточненной сводной бюджетной росписи</t>
  </si>
  <si>
    <t>тыс.рублей</t>
  </si>
  <si>
    <t>__________________________</t>
  </si>
  <si>
    <t>_______________________</t>
  </si>
  <si>
    <t xml:space="preserve">% исполнения </t>
  </si>
  <si>
    <t>Утвержденные бюджетные назначения</t>
  </si>
  <si>
    <t>Объем расходов дорожного фонда Новосибирского района Новосибирской области за 2024 год в структуре кодов бюджетной классификации</t>
  </si>
  <si>
    <t>Управление дорожным хозяйством</t>
  </si>
  <si>
    <t>Объем доходов дорожного фонда Новосибирского района Новосибирской области за 2024 год в структуре кодов бюджетной классификации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</si>
  <si>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</si>
  <si>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За счет собственных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</si>
</sst>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#,##0.0"/>
    <numFmt numFmtId="166" formatCode="00;[Red]\-00;&quot;&quot;"/>
    <numFmt numFmtId="167" formatCode="#,##0.0;[Red]\-#,##0.0;0.0"/>
    <numFmt numFmtId="168" formatCode="0.0%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" fontId="2" fillId="0" borderId="2">
      <alignment horizontal="right"/>
    </xf>
    <xf numFmtId="0" fontId="3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166" fontId="6" fillId="0" borderId="1" xfId="0" applyNumberFormat="1" applyFont="1" applyFill="1" applyBorder="1" applyAlignment="1" applyProtection="1">
      <alignment horizontal="center" vertical="center"/>
      <protection hidden="1"/>
    </xf>
    <xf numFmtId="168" fontId="1" fillId="0" borderId="1" xfId="3" applyNumberFormat="1" applyFont="1" applyBorder="1" applyAlignment="1">
      <alignment vertical="center"/>
    </xf>
    <xf numFmtId="168" fontId="4" fillId="0" borderId="1" xfId="3" applyNumberFormat="1" applyFont="1" applyBorder="1" applyAlignment="1">
      <alignment vertical="center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right" vertical="center"/>
    </xf>
    <xf numFmtId="164" fontId="4" fillId="0" borderId="0" xfId="4" applyFont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0" fontId="8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8" fillId="0" borderId="1" xfId="0" applyNumberFormat="1" applyFont="1" applyFill="1" applyBorder="1" applyAlignment="1" applyProtection="1">
      <alignment horizontal="center" vertical="center"/>
      <protection hidden="1"/>
    </xf>
    <xf numFmtId="167" fontId="8" fillId="0" borderId="1" xfId="0" applyNumberFormat="1" applyFont="1" applyFill="1" applyBorder="1" applyAlignment="1" applyProtection="1">
      <alignment horizontal="right" vertical="center"/>
      <protection hidden="1"/>
    </xf>
    <xf numFmtId="10" fontId="8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7" fontId="6" fillId="0" borderId="1" xfId="0" applyNumberFormat="1" applyFont="1" applyFill="1" applyBorder="1" applyAlignment="1" applyProtection="1">
      <alignment horizontal="right" vertical="center"/>
      <protection hidden="1"/>
    </xf>
    <xf numFmtId="10" fontId="6" fillId="0" borderId="1" xfId="0" applyNumberFormat="1" applyFont="1" applyFill="1" applyBorder="1" applyAlignment="1" applyProtection="1">
      <alignment horizontal="right" vertical="center"/>
      <protection hidden="1"/>
    </xf>
    <xf numFmtId="165" fontId="4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5">
    <cellStyle name="xl46" xfId="1"/>
    <cellStyle name="Обычный" xfId="0" builtinId="0"/>
    <cellStyle name="Обычный 2" xfId="2"/>
    <cellStyle name="Процентный" xfId="3" builtin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view="pageBreakPreview" zoomScaleNormal="115" zoomScaleSheetLayoutView="100" workbookViewId="0">
      <selection activeCell="D23" sqref="D23"/>
    </sheetView>
  </sheetViews>
  <sheetFormatPr defaultColWidth="9.109375" defaultRowHeight="14.4" x14ac:dyDescent="0.3"/>
  <cols>
    <col min="1" max="1" width="47" style="1" customWidth="1"/>
    <col min="2" max="2" width="28.6640625" style="1" customWidth="1"/>
    <col min="3" max="3" width="16.88671875" style="1" customWidth="1"/>
    <col min="4" max="4" width="13.6640625" style="1" customWidth="1"/>
    <col min="5" max="5" width="13.33203125" style="1" customWidth="1"/>
    <col min="6" max="13" width="8.88671875" customWidth="1"/>
    <col min="14" max="16384" width="9.109375" style="1"/>
  </cols>
  <sheetData>
    <row r="1" spans="1:5" x14ac:dyDescent="0.3">
      <c r="E1" s="2"/>
    </row>
    <row r="2" spans="1:5" x14ac:dyDescent="0.3">
      <c r="A2" s="31" t="s">
        <v>46</v>
      </c>
      <c r="B2" s="31"/>
      <c r="C2" s="31"/>
      <c r="D2" s="31"/>
      <c r="E2" s="31"/>
    </row>
    <row r="3" spans="1:5" x14ac:dyDescent="0.3">
      <c r="A3" s="31"/>
      <c r="B3" s="31"/>
      <c r="C3" s="31"/>
      <c r="D3" s="31"/>
      <c r="E3" s="31"/>
    </row>
    <row r="4" spans="1:5" x14ac:dyDescent="0.3">
      <c r="A4" s="3"/>
      <c r="B4" s="3"/>
      <c r="C4" s="3"/>
      <c r="D4" s="3"/>
      <c r="E4" s="5"/>
    </row>
    <row r="5" spans="1:5" ht="75.75" customHeight="1" x14ac:dyDescent="0.3">
      <c r="A5" s="6" t="s">
        <v>3</v>
      </c>
      <c r="B5" s="7" t="s">
        <v>4</v>
      </c>
      <c r="C5" s="18" t="s">
        <v>43</v>
      </c>
      <c r="D5" s="18" t="s">
        <v>37</v>
      </c>
      <c r="E5" s="18" t="s">
        <v>42</v>
      </c>
    </row>
    <row r="6" spans="1:5" ht="15" customHeight="1" x14ac:dyDescent="0.3">
      <c r="A6" s="8" t="s">
        <v>0</v>
      </c>
      <c r="B6" s="8"/>
      <c r="C6" s="9">
        <f>SUM(C7:C11)</f>
        <v>802973.8</v>
      </c>
      <c r="D6" s="9">
        <f>SUM(D7:D11)</f>
        <v>693185.5</v>
      </c>
      <c r="E6" s="15">
        <f t="shared" ref="E6:E11" si="0">D6/C6</f>
        <v>0.86327287390946006</v>
      </c>
    </row>
    <row r="7" spans="1:5" ht="27.6" x14ac:dyDescent="0.3">
      <c r="A7" s="10" t="s">
        <v>1</v>
      </c>
      <c r="B7" s="14" t="s">
        <v>8</v>
      </c>
      <c r="C7" s="11">
        <v>9634.5</v>
      </c>
      <c r="D7" s="11">
        <v>9940.7000000000007</v>
      </c>
      <c r="E7" s="16">
        <f t="shared" si="0"/>
        <v>1.0317816181431316</v>
      </c>
    </row>
    <row r="8" spans="1:5" ht="15.6" x14ac:dyDescent="0.3">
      <c r="A8" s="10" t="s">
        <v>2</v>
      </c>
      <c r="B8" s="14" t="s">
        <v>7</v>
      </c>
      <c r="C8" s="11">
        <v>149712.5</v>
      </c>
      <c r="D8" s="11">
        <v>165876.1</v>
      </c>
      <c r="E8" s="16">
        <f t="shared" si="0"/>
        <v>1.1079642648409451</v>
      </c>
    </row>
    <row r="9" spans="1:5" ht="69" x14ac:dyDescent="0.3">
      <c r="A9" s="10" t="s">
        <v>47</v>
      </c>
      <c r="B9" s="14" t="s">
        <v>5</v>
      </c>
      <c r="C9" s="11">
        <f>113458+32808.9</f>
        <v>146266.9</v>
      </c>
      <c r="D9" s="11">
        <v>44439.9</v>
      </c>
      <c r="E9" s="16">
        <f t="shared" si="0"/>
        <v>0.30382745515219101</v>
      </c>
    </row>
    <row r="10" spans="1:5" ht="41.4" x14ac:dyDescent="0.3">
      <c r="A10" s="10" t="s">
        <v>24</v>
      </c>
      <c r="B10" s="14" t="s">
        <v>6</v>
      </c>
      <c r="C10" s="11">
        <v>1724.1</v>
      </c>
      <c r="D10" s="11">
        <v>1724.1</v>
      </c>
      <c r="E10" s="16">
        <f t="shared" si="0"/>
        <v>1</v>
      </c>
    </row>
    <row r="11" spans="1:5" s="2" customFormat="1" ht="15.6" x14ac:dyDescent="0.3">
      <c r="A11" s="12" t="s">
        <v>48</v>
      </c>
      <c r="B11" s="14" t="s">
        <v>9</v>
      </c>
      <c r="C11" s="21">
        <v>495635.80000000005</v>
      </c>
      <c r="D11" s="21">
        <v>471204.69999999995</v>
      </c>
      <c r="E11" s="16">
        <f t="shared" si="0"/>
        <v>0.95070755583030908</v>
      </c>
    </row>
    <row r="12" spans="1:5" s="13" customFormat="1" ht="13.8" x14ac:dyDescent="0.3">
      <c r="A12" s="1"/>
      <c r="B12" s="1"/>
      <c r="C12" s="1"/>
      <c r="D12" s="1"/>
      <c r="E12" s="1"/>
    </row>
    <row r="13" spans="1:5" s="2" customFormat="1" ht="13.8" x14ac:dyDescent="0.3">
      <c r="A13" s="1"/>
      <c r="B13" s="1"/>
      <c r="C13" s="20"/>
      <c r="D13" s="20"/>
      <c r="E13" s="1"/>
    </row>
    <row r="14" spans="1:5" s="2" customFormat="1" ht="13.8" x14ac:dyDescent="0.3">
      <c r="A14" s="32" t="s">
        <v>41</v>
      </c>
      <c r="B14" s="32"/>
      <c r="C14" s="32"/>
      <c r="D14" s="32"/>
      <c r="E14" s="32"/>
    </row>
    <row r="15" spans="1:5" s="2" customFormat="1" ht="13.8" x14ac:dyDescent="0.3">
      <c r="A15" s="1"/>
      <c r="B15" s="1"/>
      <c r="C15" s="1"/>
      <c r="D15" s="1"/>
      <c r="E15" s="1"/>
    </row>
    <row r="16" spans="1:5" s="2" customFormat="1" ht="13.8" x14ac:dyDescent="0.3">
      <c r="A16" s="1"/>
      <c r="B16" s="1"/>
      <c r="C16" s="20">
        <f>Расходы!F5</f>
        <v>802973.8</v>
      </c>
      <c r="D16" s="20">
        <f>Расходы!G5</f>
        <v>693185.5</v>
      </c>
      <c r="E16" s="1"/>
    </row>
    <row r="17" spans="1:5" s="4" customFormat="1" ht="13.8" x14ac:dyDescent="0.3">
      <c r="A17" s="1"/>
      <c r="B17" s="1"/>
      <c r="C17" s="1"/>
      <c r="D17" s="1"/>
      <c r="E17" s="1"/>
    </row>
    <row r="18" spans="1:5" x14ac:dyDescent="0.3">
      <c r="C18" s="30">
        <f>C16-C6</f>
        <v>0</v>
      </c>
      <c r="D18" s="30">
        <f>D16-D6</f>
        <v>0</v>
      </c>
    </row>
  </sheetData>
  <mergeCells count="2">
    <mergeCell ref="A2:E3"/>
    <mergeCell ref="A14:E14"/>
  </mergeCells>
  <printOptions horizontalCentered="1"/>
  <pageMargins left="0.47244094488188981" right="0.31496062992125984" top="0.59055118110236227" bottom="0.74803149606299213" header="0.31496062992125984" footer="0.31496062992125984"/>
  <pageSetup paperSize="9" scale="80" orientation="portrait" horizontalDpi="194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view="pageBreakPreview" zoomScale="85" zoomScaleNormal="100" zoomScaleSheetLayoutView="85" workbookViewId="0">
      <selection activeCell="F30" sqref="F30"/>
    </sheetView>
  </sheetViews>
  <sheetFormatPr defaultRowHeight="14.4" x14ac:dyDescent="0.3"/>
  <cols>
    <col min="1" max="1" width="61.44140625" style="1" customWidth="1"/>
    <col min="2" max="2" width="3.44140625" style="1" bestFit="1" customWidth="1"/>
    <col min="3" max="3" width="4" style="1" bestFit="1" customWidth="1"/>
    <col min="4" max="4" width="15.33203125" style="1" bestFit="1" customWidth="1"/>
    <col min="5" max="5" width="5.5546875" style="1" bestFit="1" customWidth="1"/>
    <col min="6" max="6" width="14.6640625" style="1" customWidth="1"/>
    <col min="7" max="7" width="14.109375" style="1" customWidth="1"/>
    <col min="8" max="8" width="15.88671875" style="1" customWidth="1"/>
  </cols>
  <sheetData>
    <row r="1" spans="1:8" ht="39" customHeight="1" x14ac:dyDescent="0.3">
      <c r="A1" s="33" t="s">
        <v>44</v>
      </c>
      <c r="B1" s="33"/>
      <c r="C1" s="33"/>
      <c r="D1" s="33"/>
      <c r="E1" s="33"/>
      <c r="F1" s="33"/>
      <c r="G1" s="33"/>
      <c r="H1" s="33"/>
    </row>
    <row r="3" spans="1:8" x14ac:dyDescent="0.3">
      <c r="H3" s="19" t="s">
        <v>39</v>
      </c>
    </row>
    <row r="4" spans="1:8" ht="93.6" x14ac:dyDescent="0.3">
      <c r="A4" s="17" t="s">
        <v>3</v>
      </c>
      <c r="B4" s="17" t="s">
        <v>32</v>
      </c>
      <c r="C4" s="17" t="s">
        <v>33</v>
      </c>
      <c r="D4" s="17" t="s">
        <v>34</v>
      </c>
      <c r="E4" s="17" t="s">
        <v>35</v>
      </c>
      <c r="F4" s="18" t="s">
        <v>36</v>
      </c>
      <c r="G4" s="18" t="s">
        <v>37</v>
      </c>
      <c r="H4" s="18" t="s">
        <v>38</v>
      </c>
    </row>
    <row r="5" spans="1:8" ht="15.6" x14ac:dyDescent="0.3">
      <c r="A5" s="22" t="s">
        <v>10</v>
      </c>
      <c r="B5" s="23">
        <v>4</v>
      </c>
      <c r="C5" s="23">
        <v>9</v>
      </c>
      <c r="D5" s="17" t="s">
        <v>11</v>
      </c>
      <c r="E5" s="17" t="s">
        <v>11</v>
      </c>
      <c r="F5" s="24">
        <v>802973.8</v>
      </c>
      <c r="G5" s="24">
        <v>693185.5</v>
      </c>
      <c r="H5" s="25">
        <v>0.86326999999999998</v>
      </c>
    </row>
    <row r="6" spans="1:8" ht="62.4" x14ac:dyDescent="0.3">
      <c r="A6" s="22" t="s">
        <v>12</v>
      </c>
      <c r="B6" s="23">
        <v>4</v>
      </c>
      <c r="C6" s="23">
        <v>9</v>
      </c>
      <c r="D6" s="17" t="s">
        <v>13</v>
      </c>
      <c r="E6" s="17" t="s">
        <v>11</v>
      </c>
      <c r="F6" s="24">
        <v>654892.1</v>
      </c>
      <c r="G6" s="24">
        <v>646930.80000000005</v>
      </c>
      <c r="H6" s="25">
        <v>0.98784000000000005</v>
      </c>
    </row>
    <row r="7" spans="1:8" ht="31.2" x14ac:dyDescent="0.3">
      <c r="A7" s="22" t="s">
        <v>14</v>
      </c>
      <c r="B7" s="23">
        <v>4</v>
      </c>
      <c r="C7" s="23">
        <v>9</v>
      </c>
      <c r="D7" s="17" t="s">
        <v>15</v>
      </c>
      <c r="E7" s="17" t="s">
        <v>11</v>
      </c>
      <c r="F7" s="24">
        <v>654892.1</v>
      </c>
      <c r="G7" s="24">
        <v>646930.80000000005</v>
      </c>
      <c r="H7" s="25">
        <v>0.98784000000000005</v>
      </c>
    </row>
    <row r="8" spans="1:8" ht="31.2" x14ac:dyDescent="0.3">
      <c r="A8" s="26" t="s">
        <v>16</v>
      </c>
      <c r="B8" s="14">
        <v>4</v>
      </c>
      <c r="C8" s="14">
        <v>9</v>
      </c>
      <c r="D8" s="27" t="s">
        <v>15</v>
      </c>
      <c r="E8" s="27">
        <v>200</v>
      </c>
      <c r="F8" s="28">
        <v>264136.3</v>
      </c>
      <c r="G8" s="28">
        <v>261135.9</v>
      </c>
      <c r="H8" s="29">
        <v>0.98863999999999996</v>
      </c>
    </row>
    <row r="9" spans="1:8" ht="31.2" x14ac:dyDescent="0.3">
      <c r="A9" s="26" t="s">
        <v>17</v>
      </c>
      <c r="B9" s="14">
        <v>4</v>
      </c>
      <c r="C9" s="14">
        <v>9</v>
      </c>
      <c r="D9" s="27" t="s">
        <v>15</v>
      </c>
      <c r="E9" s="27">
        <v>240</v>
      </c>
      <c r="F9" s="28">
        <v>264136.3</v>
      </c>
      <c r="G9" s="28">
        <v>261135.9</v>
      </c>
      <c r="H9" s="29">
        <v>0.98863999999999996</v>
      </c>
    </row>
    <row r="10" spans="1:8" ht="31.2" x14ac:dyDescent="0.3">
      <c r="A10" s="26" t="s">
        <v>18</v>
      </c>
      <c r="B10" s="14">
        <v>4</v>
      </c>
      <c r="C10" s="14">
        <v>9</v>
      </c>
      <c r="D10" s="27" t="s">
        <v>15</v>
      </c>
      <c r="E10" s="27">
        <v>400</v>
      </c>
      <c r="F10" s="28">
        <v>19028</v>
      </c>
      <c r="G10" s="28">
        <v>19027.900000000001</v>
      </c>
      <c r="H10" s="29">
        <v>0.99999000000000005</v>
      </c>
    </row>
    <row r="11" spans="1:8" ht="15.6" x14ac:dyDescent="0.3">
      <c r="A11" s="26" t="s">
        <v>19</v>
      </c>
      <c r="B11" s="14">
        <v>4</v>
      </c>
      <c r="C11" s="14">
        <v>9</v>
      </c>
      <c r="D11" s="27" t="s">
        <v>15</v>
      </c>
      <c r="E11" s="27">
        <v>410</v>
      </c>
      <c r="F11" s="28">
        <v>19028</v>
      </c>
      <c r="G11" s="28">
        <v>19027.900000000001</v>
      </c>
      <c r="H11" s="29">
        <v>0.99999000000000005</v>
      </c>
    </row>
    <row r="12" spans="1:8" ht="15.6" x14ac:dyDescent="0.3">
      <c r="A12" s="26" t="s">
        <v>20</v>
      </c>
      <c r="B12" s="14">
        <v>4</v>
      </c>
      <c r="C12" s="14">
        <v>9</v>
      </c>
      <c r="D12" s="27" t="s">
        <v>15</v>
      </c>
      <c r="E12" s="27">
        <v>500</v>
      </c>
      <c r="F12" s="28">
        <v>371727.8</v>
      </c>
      <c r="G12" s="28">
        <v>366767</v>
      </c>
      <c r="H12" s="29">
        <v>0.98665000000000003</v>
      </c>
    </row>
    <row r="13" spans="1:8" ht="15.6" x14ac:dyDescent="0.3">
      <c r="A13" s="26" t="s">
        <v>21</v>
      </c>
      <c r="B13" s="14">
        <v>4</v>
      </c>
      <c r="C13" s="14">
        <v>9</v>
      </c>
      <c r="D13" s="27" t="s">
        <v>15</v>
      </c>
      <c r="E13" s="27">
        <v>540</v>
      </c>
      <c r="F13" s="28">
        <v>371727.8</v>
      </c>
      <c r="G13" s="28">
        <v>366767</v>
      </c>
      <c r="H13" s="29">
        <v>0.98665000000000003</v>
      </c>
    </row>
    <row r="14" spans="1:8" ht="31.2" x14ac:dyDescent="0.3">
      <c r="A14" s="22" t="s">
        <v>22</v>
      </c>
      <c r="B14" s="23">
        <v>4</v>
      </c>
      <c r="C14" s="23">
        <v>9</v>
      </c>
      <c r="D14" s="17" t="s">
        <v>23</v>
      </c>
      <c r="E14" s="17" t="s">
        <v>11</v>
      </c>
      <c r="F14" s="24">
        <v>148081.70000000001</v>
      </c>
      <c r="G14" s="24">
        <v>46254.7</v>
      </c>
      <c r="H14" s="25">
        <v>0.31236000000000003</v>
      </c>
    </row>
    <row r="15" spans="1:8" ht="15.6" x14ac:dyDescent="0.3">
      <c r="A15" s="22" t="s">
        <v>45</v>
      </c>
      <c r="B15" s="23">
        <v>4</v>
      </c>
      <c r="C15" s="23">
        <v>9</v>
      </c>
      <c r="D15" s="17" t="s">
        <v>25</v>
      </c>
      <c r="E15" s="17" t="s">
        <v>11</v>
      </c>
      <c r="F15" s="24">
        <v>1724.1</v>
      </c>
      <c r="G15" s="24">
        <v>1724.1</v>
      </c>
      <c r="H15" s="25">
        <v>1</v>
      </c>
    </row>
    <row r="16" spans="1:8" ht="15.6" x14ac:dyDescent="0.3">
      <c r="A16" s="26" t="s">
        <v>26</v>
      </c>
      <c r="B16" s="14">
        <v>4</v>
      </c>
      <c r="C16" s="14">
        <v>9</v>
      </c>
      <c r="D16" s="27" t="s">
        <v>25</v>
      </c>
      <c r="E16" s="27">
        <v>800</v>
      </c>
      <c r="F16" s="28">
        <v>1724.1</v>
      </c>
      <c r="G16" s="28">
        <v>1724.1</v>
      </c>
      <c r="H16" s="29">
        <v>1</v>
      </c>
    </row>
    <row r="17" spans="1:8" ht="15.6" x14ac:dyDescent="0.3">
      <c r="A17" s="26" t="s">
        <v>27</v>
      </c>
      <c r="B17" s="14">
        <v>4</v>
      </c>
      <c r="C17" s="14">
        <v>9</v>
      </c>
      <c r="D17" s="27" t="s">
        <v>25</v>
      </c>
      <c r="E17" s="27">
        <v>850</v>
      </c>
      <c r="F17" s="28">
        <v>1724.1</v>
      </c>
      <c r="G17" s="28">
        <v>1724.1</v>
      </c>
      <c r="H17" s="29">
        <v>1</v>
      </c>
    </row>
    <row r="18" spans="1:8" ht="46.8" x14ac:dyDescent="0.3">
      <c r="A18" s="22" t="s">
        <v>28</v>
      </c>
      <c r="B18" s="23">
        <v>4</v>
      </c>
      <c r="C18" s="23">
        <v>9</v>
      </c>
      <c r="D18" s="17" t="s">
        <v>29</v>
      </c>
      <c r="E18" s="17" t="s">
        <v>11</v>
      </c>
      <c r="F18" s="24">
        <v>146266.9</v>
      </c>
      <c r="G18" s="24">
        <v>44439.9</v>
      </c>
      <c r="H18" s="25">
        <v>0.30382999999999999</v>
      </c>
    </row>
    <row r="19" spans="1:8" ht="15.6" x14ac:dyDescent="0.3">
      <c r="A19" s="26" t="s">
        <v>20</v>
      </c>
      <c r="B19" s="14">
        <v>4</v>
      </c>
      <c r="C19" s="14">
        <v>9</v>
      </c>
      <c r="D19" s="27" t="s">
        <v>29</v>
      </c>
      <c r="E19" s="27">
        <v>500</v>
      </c>
      <c r="F19" s="28">
        <v>146266.9</v>
      </c>
      <c r="G19" s="28">
        <v>44439.9</v>
      </c>
      <c r="H19" s="29">
        <v>0.30382999999999999</v>
      </c>
    </row>
    <row r="20" spans="1:8" ht="15.6" x14ac:dyDescent="0.3">
      <c r="A20" s="26" t="s">
        <v>21</v>
      </c>
      <c r="B20" s="14">
        <v>4</v>
      </c>
      <c r="C20" s="14">
        <v>9</v>
      </c>
      <c r="D20" s="27" t="s">
        <v>29</v>
      </c>
      <c r="E20" s="27">
        <v>540</v>
      </c>
      <c r="F20" s="28">
        <v>146266.9</v>
      </c>
      <c r="G20" s="28">
        <v>44439.9</v>
      </c>
      <c r="H20" s="29">
        <v>0.30382999999999999</v>
      </c>
    </row>
    <row r="21" spans="1:8" ht="46.8" x14ac:dyDescent="0.3">
      <c r="A21" s="22" t="s">
        <v>30</v>
      </c>
      <c r="B21" s="23">
        <v>4</v>
      </c>
      <c r="C21" s="23">
        <v>9</v>
      </c>
      <c r="D21" s="17" t="s">
        <v>31</v>
      </c>
      <c r="E21" s="17" t="s">
        <v>11</v>
      </c>
      <c r="F21" s="24">
        <v>90.7</v>
      </c>
      <c r="G21" s="24">
        <v>90.7</v>
      </c>
      <c r="H21" s="25">
        <v>1</v>
      </c>
    </row>
    <row r="22" spans="1:8" ht="15.6" x14ac:dyDescent="0.3">
      <c r="A22" s="26" t="s">
        <v>26</v>
      </c>
      <c r="B22" s="14">
        <v>4</v>
      </c>
      <c r="C22" s="14">
        <v>9</v>
      </c>
      <c r="D22" s="27" t="s">
        <v>31</v>
      </c>
      <c r="E22" s="27">
        <v>800</v>
      </c>
      <c r="F22" s="28">
        <v>90.7</v>
      </c>
      <c r="G22" s="28">
        <v>90.7</v>
      </c>
      <c r="H22" s="29">
        <v>1</v>
      </c>
    </row>
    <row r="23" spans="1:8" ht="15.6" x14ac:dyDescent="0.3">
      <c r="A23" s="26" t="s">
        <v>27</v>
      </c>
      <c r="B23" s="14">
        <v>4</v>
      </c>
      <c r="C23" s="14">
        <v>9</v>
      </c>
      <c r="D23" s="27" t="s">
        <v>31</v>
      </c>
      <c r="E23" s="27">
        <v>850</v>
      </c>
      <c r="F23" s="28">
        <v>90.7</v>
      </c>
      <c r="G23" s="28">
        <v>90.7</v>
      </c>
      <c r="H23" s="29">
        <v>1</v>
      </c>
    </row>
    <row r="26" spans="1:8" x14ac:dyDescent="0.3">
      <c r="A26" s="32" t="s">
        <v>40</v>
      </c>
      <c r="B26" s="32"/>
      <c r="C26" s="32"/>
      <c r="D26" s="32"/>
      <c r="E26" s="32"/>
      <c r="F26" s="32"/>
      <c r="G26" s="32"/>
      <c r="H26" s="32"/>
    </row>
  </sheetData>
  <mergeCells count="2">
    <mergeCell ref="A1:H1"/>
    <mergeCell ref="A26:H26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69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Расходы!Заголовки_для_печати</vt:lpstr>
      <vt:lpstr>Доходы!Область_печати</vt:lpstr>
      <vt:lpstr>Расходы!Область_печати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Боряк Валентина Леонидовна</dc:creator>
  <cp:lastModifiedBy>Афонин Алексей Анатольевич</cp:lastModifiedBy>
  <cp:lastPrinted>2025-03-26T08:49:36Z</cp:lastPrinted>
  <dcterms:created xsi:type="dcterms:W3CDTF">2020-07-15T01:27:00Z</dcterms:created>
  <dcterms:modified xsi:type="dcterms:W3CDTF">2025-03-30T11:32:21Z</dcterms:modified>
</cp:coreProperties>
</file>