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/>
  <mc:AlternateContent xmlns:mc="http://schemas.openxmlformats.org/markup-compatibility/2006">
    <mc:Choice Requires="x15">
      <x15ac:absPath xmlns:x15ac="http://schemas.microsoft.com/office/spreadsheetml/2010/11/ac" url="V:\Бюджетный отдел\Исполнение Бюджета\Исполнение бюджета за 2024 год\Годовой_отчет\"/>
    </mc:Choice>
  </mc:AlternateContent>
  <xr:revisionPtr revIDLastSave="0" documentId="13_ncr:1_{CEEA08B7-307F-453F-992A-33DA885AC567}" xr6:coauthVersionLast="36" xr6:coauthVersionMax="36" xr10:uidLastSave="{00000000-0000-0000-0000-000000000000}"/>
  <bookViews>
    <workbookView xWindow="0" yWindow="0" windowWidth="16170" windowHeight="8190" xr2:uid="{00000000-000D-0000-FFFF-FFFF00000000}"/>
  </bookViews>
  <sheets>
    <sheet name="КВ" sheetId="1" r:id="rId1"/>
  </sheets>
  <definedNames>
    <definedName name="_xlnm.Print_Titles" localSheetId="0">КВ!$11:$12</definedName>
    <definedName name="_xlnm.Print_Area" localSheetId="0">КВ!$A$1:$H$51</definedName>
  </definedNames>
  <calcPr calcId="191029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4" i="1" l="1"/>
  <c r="F14" i="1"/>
  <c r="G23" i="1" l="1"/>
  <c r="F23" i="1"/>
  <c r="H45" i="1" l="1"/>
  <c r="H44" i="1"/>
  <c r="H43" i="1"/>
  <c r="H42" i="1"/>
  <c r="H41" i="1"/>
  <c r="H40" i="1"/>
  <c r="G32" i="1"/>
  <c r="F32" i="1"/>
  <c r="G21" i="1"/>
  <c r="G13" i="1" s="1"/>
  <c r="F21" i="1"/>
  <c r="F13" i="1" s="1"/>
  <c r="H21" i="1" l="1"/>
  <c r="H32" i="1"/>
  <c r="H23" i="1"/>
  <c r="H13" i="1" l="1"/>
  <c r="H14" i="1"/>
</calcChain>
</file>

<file path=xl/sharedStrings.xml><?xml version="1.0" encoding="utf-8"?>
<sst xmlns="http://schemas.openxmlformats.org/spreadsheetml/2006/main" count="100" uniqueCount="54">
  <si>
    <t>ВР</t>
  </si>
  <si>
    <t>ЦСР</t>
  </si>
  <si>
    <t>ПР</t>
  </si>
  <si>
    <t>Рз</t>
  </si>
  <si>
    <t>Наименование направлений и обьектов</t>
  </si>
  <si>
    <t>тыс. рублей</t>
  </si>
  <si>
    <t>Бюджетные инвестиции</t>
  </si>
  <si>
    <t>% исполнения к уточненной сводной бюджетной росписи</t>
  </si>
  <si>
    <t>13.0.00.07950</t>
  </si>
  <si>
    <t>99.0.00.70139</t>
  </si>
  <si>
    <t>_____________________</t>
  </si>
  <si>
    <t>Муниципальная программа Новосибирского района Новосибирской области "Развитие физической культуры и спорта в Новосибирском районе Новосибирской области на 2019 - 2023 годы"</t>
  </si>
  <si>
    <t>Уточненная сводная бюджетная роспись</t>
  </si>
  <si>
    <t>Кассовое исполнение</t>
  </si>
  <si>
    <t>410</t>
  </si>
  <si>
    <t>Муниципальная программа Новосибирского района Новосибирской области "Развитие автомобильных дорог местного значения на территории Новосибирского района Новосибирской области в 2019 - 2021 годах"</t>
  </si>
  <si>
    <t>Муниципальная программа Новосибирского района Новосибирской области "Приобретение служебного жилья в Новосибирском районе Новосибирской области на 2021 - 2023 год"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</si>
  <si>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 (поддержка семьи и детей)</t>
  </si>
  <si>
    <t>16.0.00.07950</t>
  </si>
  <si>
    <t>27.0.00.07950</t>
  </si>
  <si>
    <t>к решению Совета депутатов</t>
  </si>
  <si>
    <t>Новосибирского района Новосибирской области</t>
  </si>
  <si>
    <t xml:space="preserve">"Об утверждении отчета "Об исполнении бюджета </t>
  </si>
  <si>
    <t>Предоставление служебного жилья отдельным категориям граждан, проживающим на территории Новосибирского района Новосибирской области</t>
  </si>
  <si>
    <t>Строительство и реконструкция объектов централизованных систем холодного водоснабжения</t>
  </si>
  <si>
    <t>Муниципальная программа Новосибирского района "Жилищно-коммунальное хозяйство Новосибирского района Новосибирской области"</t>
  </si>
  <si>
    <t>18.0.00.07950</t>
  </si>
  <si>
    <t>99.0.00.70640</t>
  </si>
  <si>
    <t>99.0.00.S0640</t>
  </si>
  <si>
    <t>Приложение 6</t>
  </si>
  <si>
    <t>Всего расходов</t>
  </si>
  <si>
    <t>Разработка ПСД по объекту "Строительство автомобильных дорог улично-дорожной сети м/р "Северный" и "Центральный" п.Садовый</t>
  </si>
  <si>
    <t>Финансовое обеспечение создания объектов инфраструктуры и (или) технологического присоединения к сетям инженерно-технического обеспечения для реализации новых инвестиционных проектов за счет средств областного бюджета, высвобождаемых на условиях реструктурированной задолженности по бюджетным кредитам (софинансирование)</t>
  </si>
  <si>
    <t>99.0.00.S9870</t>
  </si>
  <si>
    <t>Завершение строительства спортплощадки на ст.Мочище Станционного сельсовета</t>
  </si>
  <si>
    <t>Корректировка ПСД и гос. экспертиза на строительство спортивного зала в д.п. Кудряшовский Кудряшовского сельсовета</t>
  </si>
  <si>
    <t>Строительство воркаут-площадки в с. Ярково на территории МБОУ-СОШ №11 Шиловского гарнизона Ярковского сельсовета</t>
  </si>
  <si>
    <t>Строительство универсальной спортивной площадки в  с. Кубовая на территории МКОУ Кубовинская ОШ №31 Кубовинского сельсовета</t>
  </si>
  <si>
    <t>Строительство универсальной спортивной площадки в д.п. Кудряшовский на территории  Кудряшовской СШ № 25 Кудряшовского сельсовета</t>
  </si>
  <si>
    <t>Строительство универсальной спортивной площадки в п. Садовый на территории Пашинской школы № 70 Станционного сельсовета</t>
  </si>
  <si>
    <t>Выполнение работ по бурению геолоразведочной скважины для определения характеристик водоносного горизонта в п.Ложок</t>
  </si>
  <si>
    <t>Кадастровые работы по подготовке тех. Плана для постановки на кадастровый учет объекта "Строительство магистрального водопровода в с.Барышево"</t>
  </si>
  <si>
    <t>Разработка ПСД с получением положительного заключения государственной экспертизы  "Строительство газовой котельной с.Ярково ул.Подгорбунского с подключением образовательных учреждений" Ярковского сельсовета</t>
  </si>
  <si>
    <t>Разработка ПСД с получением положительного заключения государственной экспертизы "Скважина с установкой станции водоподготовки в п.Катковский" Кудряшовского сельсовета</t>
  </si>
  <si>
    <t>Разработка ПСД с получением положительного заключения экспертизы "Строительство водоповода для льготной категории граждан в с. Сенчанка с подкючением к существующим сетям"</t>
  </si>
  <si>
    <t>Разработка ПСД с получением положительного заключения экспертизы на строительство газовой котельной № 3 с.Барышево (Опытный завод)</t>
  </si>
  <si>
    <t>Строительство водопровода для льготной категории граждан в с.Сенчанка с подключением к существующим сетям Ярковского сельсовета</t>
  </si>
  <si>
    <t>Техническое  присоединение РЭС «Реконструкция канализационных очистных сооружений п. Ложок с увеличением производительности до 1600 м3/сут», расположенные по адресу: Новосибирская область, Новосибирский район, Барышевский сельсовет, п. Ложок»</t>
  </si>
  <si>
    <t>Финансовое обеспечение создания объектов инфраструктуры и (или) технологического присоединения к сетям инженерно-технического обеспечения для реализации новых инвестиционных проектов за счет средств областного бюджета, высвобождаемых на условиях реструктурированной задолженности по бюджетным кредитам</t>
  </si>
  <si>
    <t>99.0.00.09870</t>
  </si>
  <si>
    <t>99.0.00.33900</t>
  </si>
  <si>
    <t>Приобретение имущества для нужд Новосибирского района</t>
  </si>
  <si>
    <t>Исполнение бюджетных ассигнований на капитальные вложения из бюджета Новосибирского района Новосибирской области по направлениям за 2024 год</t>
  </si>
  <si>
    <t>Новосибирского района  Новосибирской области за 2024 год"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</si>
</sst>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;[Red]\-#,##0.00;0.00"/>
    <numFmt numFmtId="165" formatCode="#,##0.0;[Red]\-#,##0.0;0.0"/>
    <numFmt numFmtId="166" formatCode="00;[Red]\-00;&quot;&quot;"/>
    <numFmt numFmtId="167" formatCode="000;[Red]\-000;&quot;&quot;"/>
  </numFmts>
  <fonts count="7" x14ac:knownFonts="1">
    <font>
      <sz val="10"/>
      <name val="Arial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47">
    <xf numFmtId="0" fontId="0" fillId="0" borderId="0" xfId="0"/>
    <xf numFmtId="0" fontId="1" fillId="0" borderId="0" xfId="0" applyFont="1" applyAlignment="1" applyProtection="1">
      <alignment horizontal="center"/>
      <protection hidden="1"/>
    </xf>
    <xf numFmtId="0" fontId="1" fillId="0" borderId="0" xfId="0" applyFont="1"/>
    <xf numFmtId="0" fontId="1" fillId="0" borderId="0" xfId="0" applyNumberFormat="1" applyFont="1" applyFill="1" applyAlignment="1" applyProtection="1">
      <alignment horizontal="center"/>
      <protection hidden="1"/>
    </xf>
    <xf numFmtId="0" fontId="3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0" applyFont="1" applyProtection="1">
      <protection hidden="1"/>
    </xf>
    <xf numFmtId="0" fontId="4" fillId="0" borderId="0" xfId="0" applyFont="1" applyAlignment="1" applyProtection="1">
      <alignment horizontal="center"/>
      <protection hidden="1"/>
    </xf>
    <xf numFmtId="0" fontId="4" fillId="0" borderId="0" xfId="0" applyFont="1"/>
    <xf numFmtId="0" fontId="4" fillId="0" borderId="0" xfId="0" applyNumberFormat="1" applyFont="1" applyFill="1" applyAlignment="1" applyProtection="1">
      <alignment horizontal="centerContinuous"/>
      <protection hidden="1"/>
    </xf>
    <xf numFmtId="0" fontId="4" fillId="0" borderId="0" xfId="0" applyNumberFormat="1" applyFont="1" applyFill="1" applyAlignment="1" applyProtection="1">
      <alignment horizontal="center"/>
      <protection hidden="1"/>
    </xf>
    <xf numFmtId="0" fontId="3" fillId="0" borderId="1" xfId="0" applyNumberFormat="1" applyFont="1" applyFill="1" applyBorder="1" applyAlignment="1" applyProtection="1">
      <alignment horizontal="center" vertical="center"/>
      <protection hidden="1"/>
    </xf>
    <xf numFmtId="0" fontId="3" fillId="0" borderId="1" xfId="0" applyNumberFormat="1" applyFont="1" applyFill="1" applyBorder="1" applyAlignment="1" applyProtection="1">
      <alignment wrapText="1"/>
      <protection hidden="1"/>
    </xf>
    <xf numFmtId="0" fontId="4" fillId="0" borderId="0" xfId="0" applyFont="1" applyAlignment="1">
      <alignment horizontal="center"/>
    </xf>
    <xf numFmtId="1" fontId="2" fillId="0" borderId="1" xfId="0" applyNumberFormat="1" applyFont="1" applyFill="1" applyBorder="1" applyAlignment="1" applyProtection="1">
      <alignment horizontal="center" wrapText="1"/>
      <protection hidden="1"/>
    </xf>
    <xf numFmtId="1" fontId="2" fillId="0" borderId="1" xfId="0" applyNumberFormat="1" applyFont="1" applyFill="1" applyBorder="1" applyAlignment="1" applyProtection="1">
      <alignment horizontal="center"/>
      <protection hidden="1"/>
    </xf>
    <xf numFmtId="0" fontId="1" fillId="0" borderId="0" xfId="0" applyNumberFormat="1" applyFont="1" applyFill="1" applyAlignment="1" applyProtection="1">
      <protection hidden="1"/>
    </xf>
    <xf numFmtId="0" fontId="2" fillId="0" borderId="0" xfId="0" applyNumberFormat="1" applyFont="1" applyFill="1" applyAlignment="1" applyProtection="1">
      <protection hidden="1"/>
    </xf>
    <xf numFmtId="0" fontId="2" fillId="0" borderId="0" xfId="0" applyNumberFormat="1" applyFont="1" applyFill="1" applyAlignment="1" applyProtection="1">
      <alignment horizontal="center"/>
      <protection hidden="1"/>
    </xf>
    <xf numFmtId="0" fontId="1" fillId="0" borderId="0" xfId="0" applyNumberFormat="1" applyFont="1" applyFill="1" applyAlignment="1" applyProtection="1">
      <alignment horizontal="right"/>
      <protection hidden="1"/>
    </xf>
    <xf numFmtId="164" fontId="3" fillId="0" borderId="0" xfId="0" applyNumberFormat="1" applyFont="1" applyFill="1" applyBorder="1" applyAlignment="1" applyProtection="1">
      <protection hidden="1"/>
    </xf>
    <xf numFmtId="0" fontId="3" fillId="0" borderId="1" xfId="0" applyNumberFormat="1" applyFont="1" applyFill="1" applyBorder="1" applyAlignment="1" applyProtection="1">
      <alignment horizontal="left" vertical="center" wrapText="1"/>
      <protection hidden="1"/>
    </xf>
    <xf numFmtId="166" fontId="3" fillId="0" borderId="1" xfId="0" applyNumberFormat="1" applyFont="1" applyFill="1" applyBorder="1" applyAlignment="1" applyProtection="1">
      <alignment horizontal="center" vertical="center"/>
      <protection hidden="1"/>
    </xf>
    <xf numFmtId="167" fontId="3" fillId="0" borderId="1" xfId="0" applyNumberFormat="1" applyFont="1" applyFill="1" applyBorder="1" applyAlignment="1" applyProtection="1">
      <alignment horizontal="center" vertical="center"/>
      <protection hidden="1"/>
    </xf>
    <xf numFmtId="165" fontId="3" fillId="0" borderId="1" xfId="0" applyNumberFormat="1" applyFont="1" applyFill="1" applyBorder="1" applyAlignment="1" applyProtection="1">
      <alignment horizontal="right" vertical="center"/>
      <protection hidden="1"/>
    </xf>
    <xf numFmtId="10" fontId="3" fillId="0" borderId="1" xfId="0" applyNumberFormat="1" applyFont="1" applyFill="1" applyBorder="1" applyAlignment="1" applyProtection="1">
      <alignment horizontal="right" vertical="center" wrapText="1"/>
      <protection hidden="1"/>
    </xf>
    <xf numFmtId="0" fontId="4" fillId="0" borderId="1" xfId="0" applyNumberFormat="1" applyFont="1" applyFill="1" applyBorder="1" applyAlignment="1" applyProtection="1">
      <alignment horizontal="left" vertical="center" wrapText="1"/>
      <protection hidden="1"/>
    </xf>
    <xf numFmtId="166" fontId="4" fillId="0" borderId="1" xfId="0" applyNumberFormat="1" applyFont="1" applyFill="1" applyBorder="1" applyAlignment="1" applyProtection="1">
      <alignment horizontal="center" vertical="center"/>
      <protection hidden="1"/>
    </xf>
    <xf numFmtId="0" fontId="4" fillId="0" borderId="1" xfId="0" applyNumberFormat="1" applyFont="1" applyFill="1" applyBorder="1" applyAlignment="1" applyProtection="1">
      <alignment horizontal="center" vertical="center"/>
      <protection hidden="1"/>
    </xf>
    <xf numFmtId="167" fontId="4" fillId="0" borderId="1" xfId="0" applyNumberFormat="1" applyFont="1" applyFill="1" applyBorder="1" applyAlignment="1" applyProtection="1">
      <alignment horizontal="center" vertical="center"/>
      <protection hidden="1"/>
    </xf>
    <xf numFmtId="165" fontId="4" fillId="0" borderId="1" xfId="0" applyNumberFormat="1" applyFont="1" applyFill="1" applyBorder="1" applyAlignment="1" applyProtection="1">
      <alignment horizontal="right" vertical="center"/>
      <protection hidden="1"/>
    </xf>
    <xf numFmtId="10" fontId="4" fillId="0" borderId="1" xfId="0" applyNumberFormat="1" applyFont="1" applyFill="1" applyBorder="1" applyAlignment="1" applyProtection="1">
      <alignment horizontal="right" vertical="center" wrapText="1"/>
      <protection hidden="1"/>
    </xf>
    <xf numFmtId="0" fontId="4" fillId="0" borderId="0" xfId="0" applyFont="1" applyFill="1" applyAlignment="1" applyProtection="1">
      <alignment horizontal="center"/>
      <protection hidden="1"/>
    </xf>
    <xf numFmtId="0" fontId="4" fillId="0" borderId="0" xfId="0" applyFont="1" applyFill="1" applyAlignment="1">
      <alignment horizontal="center"/>
    </xf>
    <xf numFmtId="0" fontId="2" fillId="0" borderId="0" xfId="0" applyFont="1"/>
    <xf numFmtId="0" fontId="4" fillId="0" borderId="0" xfId="0" applyFont="1" applyAlignment="1" applyProtection="1">
      <alignment horizontal="right"/>
      <protection hidden="1"/>
    </xf>
    <xf numFmtId="0" fontId="4" fillId="0" borderId="0" xfId="0" applyFont="1" applyAlignment="1" applyProtection="1">
      <protection hidden="1"/>
    </xf>
    <xf numFmtId="0" fontId="3" fillId="0" borderId="0" xfId="0" applyFont="1" applyFill="1" applyAlignment="1">
      <alignment horizontal="right"/>
    </xf>
    <xf numFmtId="0" fontId="4" fillId="0" borderId="0" xfId="0" applyFont="1" applyFill="1" applyAlignment="1">
      <alignment horizontal="right"/>
    </xf>
    <xf numFmtId="0" fontId="4" fillId="0" borderId="0" xfId="0" applyNumberFormat="1" applyFont="1" applyFill="1" applyBorder="1" applyAlignment="1" applyProtection="1">
      <alignment horizontal="left" vertical="center" wrapText="1"/>
      <protection hidden="1"/>
    </xf>
    <xf numFmtId="166" fontId="4" fillId="0" borderId="0" xfId="0" applyNumberFormat="1" applyFont="1" applyFill="1" applyBorder="1" applyAlignment="1" applyProtection="1">
      <alignment horizontal="center" vertical="center"/>
      <protection hidden="1"/>
    </xf>
    <xf numFmtId="0" fontId="4" fillId="0" borderId="0" xfId="0" applyNumberFormat="1" applyFont="1" applyFill="1" applyBorder="1" applyAlignment="1" applyProtection="1">
      <alignment horizontal="center" vertical="center"/>
      <protection hidden="1"/>
    </xf>
    <xf numFmtId="167" fontId="4" fillId="0" borderId="0" xfId="0" applyNumberFormat="1" applyFont="1" applyFill="1" applyBorder="1" applyAlignment="1" applyProtection="1">
      <alignment horizontal="center" vertical="center"/>
      <protection hidden="1"/>
    </xf>
    <xf numFmtId="0" fontId="3" fillId="0" borderId="0" xfId="0" applyFont="1"/>
    <xf numFmtId="0" fontId="6" fillId="0" borderId="0" xfId="0" applyNumberFormat="1" applyFont="1" applyFill="1" applyAlignment="1" applyProtection="1">
      <alignment horizontal="right"/>
      <protection hidden="1"/>
    </xf>
    <xf numFmtId="0" fontId="4" fillId="0" borderId="0" xfId="0" applyFont="1" applyAlignment="1">
      <alignment horizontal="center"/>
    </xf>
    <xf numFmtId="0" fontId="3" fillId="0" borderId="0" xfId="0" applyNumberFormat="1" applyFont="1" applyFill="1" applyAlignment="1" applyProtection="1">
      <alignment horizontal="center" vertical="center" wrapText="1"/>
      <protection hidden="1"/>
    </xf>
    <xf numFmtId="0" fontId="4" fillId="0" borderId="0" xfId="0" applyFont="1" applyFill="1" applyAlignment="1">
      <alignment horizontal="right" wrapText="1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62"/>
  <sheetViews>
    <sheetView showGridLines="0" tabSelected="1" view="pageBreakPreview" zoomScale="85" zoomScaleNormal="100" zoomScaleSheetLayoutView="85" workbookViewId="0">
      <pane xSplit="1" ySplit="12" topLeftCell="B13" activePane="bottomRight" state="frozen"/>
      <selection pane="topRight" activeCell="B1" sqref="B1"/>
      <selection pane="bottomLeft" activeCell="A10" sqref="A10"/>
      <selection pane="bottomRight" activeCell="M14" sqref="M14"/>
    </sheetView>
  </sheetViews>
  <sheetFormatPr defaultColWidth="9.140625" defaultRowHeight="15.75" x14ac:dyDescent="0.25"/>
  <cols>
    <col min="1" max="1" width="75.85546875" style="7" customWidth="1"/>
    <col min="2" max="3" width="4.28515625" style="12" customWidth="1"/>
    <col min="4" max="4" width="15.140625" style="32" customWidth="1"/>
    <col min="5" max="5" width="4.7109375" style="7" bestFit="1" customWidth="1"/>
    <col min="6" max="6" width="14.5703125" style="7" customWidth="1"/>
    <col min="7" max="7" width="14.140625" style="7" customWidth="1"/>
    <col min="8" max="8" width="16.85546875" style="7" customWidth="1"/>
    <col min="9" max="185" width="9.140625" style="7" customWidth="1"/>
    <col min="186" max="16384" width="9.140625" style="7"/>
  </cols>
  <sheetData>
    <row r="1" spans="1:8" x14ac:dyDescent="0.25">
      <c r="A1" s="5"/>
      <c r="B1" s="6"/>
      <c r="C1" s="6"/>
      <c r="D1" s="31"/>
      <c r="E1" s="5"/>
      <c r="F1" s="5"/>
      <c r="G1" s="35"/>
      <c r="H1" s="36" t="s">
        <v>29</v>
      </c>
    </row>
    <row r="2" spans="1:8" x14ac:dyDescent="0.25">
      <c r="A2" s="5"/>
      <c r="B2" s="6"/>
      <c r="C2" s="6"/>
      <c r="D2" s="31"/>
      <c r="E2" s="5"/>
      <c r="F2" s="5"/>
      <c r="G2" s="34"/>
      <c r="H2" s="37" t="s">
        <v>20</v>
      </c>
    </row>
    <row r="3" spans="1:8" x14ac:dyDescent="0.25">
      <c r="A3" s="5"/>
      <c r="B3" s="6"/>
      <c r="C3" s="6"/>
      <c r="D3" s="31"/>
      <c r="E3" s="5"/>
      <c r="F3" s="5"/>
      <c r="G3" s="5"/>
      <c r="H3" s="37" t="s">
        <v>21</v>
      </c>
    </row>
    <row r="4" spans="1:8" x14ac:dyDescent="0.25">
      <c r="A4" s="5"/>
      <c r="B4" s="6"/>
      <c r="C4" s="6"/>
      <c r="D4" s="31"/>
      <c r="E4" s="5"/>
      <c r="F4" s="5"/>
      <c r="G4" s="5"/>
      <c r="H4" s="37" t="s">
        <v>22</v>
      </c>
    </row>
    <row r="5" spans="1:8" x14ac:dyDescent="0.25">
      <c r="A5" s="5"/>
      <c r="B5" s="6"/>
      <c r="C5" s="6"/>
      <c r="D5" s="46" t="s">
        <v>53</v>
      </c>
      <c r="E5" s="46"/>
      <c r="F5" s="46"/>
      <c r="G5" s="46"/>
      <c r="H5" s="46"/>
    </row>
    <row r="6" spans="1:8" x14ac:dyDescent="0.25">
      <c r="A6" s="5"/>
      <c r="B6" s="6"/>
      <c r="C6" s="6"/>
      <c r="D6" s="31"/>
      <c r="E6" s="5"/>
      <c r="F6" s="5"/>
      <c r="G6" s="5"/>
      <c r="H6" s="5"/>
    </row>
    <row r="7" spans="1:8" x14ac:dyDescent="0.25">
      <c r="A7" s="5"/>
      <c r="B7" s="6"/>
      <c r="C7" s="6"/>
      <c r="D7" s="31"/>
      <c r="E7" s="5"/>
      <c r="F7" s="5"/>
      <c r="G7" s="5"/>
      <c r="H7" s="5"/>
    </row>
    <row r="8" spans="1:8" ht="31.5" customHeight="1" x14ac:dyDescent="0.25">
      <c r="A8" s="45" t="s">
        <v>52</v>
      </c>
      <c r="B8" s="45"/>
      <c r="C8" s="45"/>
      <c r="D8" s="45"/>
      <c r="E8" s="45"/>
      <c r="F8" s="45"/>
      <c r="G8" s="45"/>
      <c r="H8" s="45"/>
    </row>
    <row r="9" spans="1:8" x14ac:dyDescent="0.25">
      <c r="A9" s="8"/>
      <c r="B9" s="9"/>
      <c r="C9" s="9"/>
      <c r="D9" s="9"/>
      <c r="E9" s="8"/>
      <c r="F9" s="8"/>
      <c r="G9" s="8"/>
      <c r="H9" s="8"/>
    </row>
    <row r="10" spans="1:8" s="2" customFormat="1" ht="15" x14ac:dyDescent="0.25">
      <c r="A10" s="15"/>
      <c r="B10" s="3"/>
      <c r="C10" s="1"/>
      <c r="D10" s="17"/>
      <c r="E10" s="16"/>
      <c r="F10" s="16"/>
      <c r="G10" s="18"/>
      <c r="H10" s="43" t="s">
        <v>5</v>
      </c>
    </row>
    <row r="11" spans="1:8" ht="78.75" x14ac:dyDescent="0.25">
      <c r="A11" s="4" t="s">
        <v>4</v>
      </c>
      <c r="B11" s="10" t="s">
        <v>3</v>
      </c>
      <c r="C11" s="10" t="s">
        <v>2</v>
      </c>
      <c r="D11" s="4" t="s">
        <v>1</v>
      </c>
      <c r="E11" s="4" t="s">
        <v>0</v>
      </c>
      <c r="F11" s="4" t="s">
        <v>12</v>
      </c>
      <c r="G11" s="4" t="s">
        <v>13</v>
      </c>
      <c r="H11" s="4" t="s">
        <v>7</v>
      </c>
    </row>
    <row r="12" spans="1:8" s="2" customFormat="1" ht="12.75" x14ac:dyDescent="0.2">
      <c r="A12" s="13">
        <v>1</v>
      </c>
      <c r="B12" s="14">
        <v>2</v>
      </c>
      <c r="C12" s="14">
        <v>3</v>
      </c>
      <c r="D12" s="13">
        <v>4</v>
      </c>
      <c r="E12" s="14">
        <v>5</v>
      </c>
      <c r="F12" s="14">
        <v>6</v>
      </c>
      <c r="G12" s="14">
        <v>7</v>
      </c>
      <c r="H12" s="14">
        <v>8</v>
      </c>
    </row>
    <row r="13" spans="1:8" s="2" customFormat="1" x14ac:dyDescent="0.25">
      <c r="A13" s="11" t="s">
        <v>30</v>
      </c>
      <c r="B13" s="14"/>
      <c r="C13" s="14"/>
      <c r="D13" s="13"/>
      <c r="E13" s="14"/>
      <c r="F13" s="23">
        <f>F14+F21+F23+F32+F34+F36+F38+F40+F42+F44</f>
        <v>398512.9</v>
      </c>
      <c r="G13" s="23">
        <f>G14+G21+G23+G32+G34+G36+G38+G40+G42+G44</f>
        <v>305250.90000000002</v>
      </c>
      <c r="H13" s="24">
        <f t="shared" ref="H13:H45" si="0">G13/F13</f>
        <v>0.76597495338293942</v>
      </c>
    </row>
    <row r="14" spans="1:8" s="2" customFormat="1" ht="47.25" x14ac:dyDescent="0.2">
      <c r="A14" s="20" t="s">
        <v>11</v>
      </c>
      <c r="B14" s="21">
        <v>11</v>
      </c>
      <c r="C14" s="21">
        <v>2</v>
      </c>
      <c r="D14" s="10" t="s">
        <v>8</v>
      </c>
      <c r="E14" s="22"/>
      <c r="F14" s="23">
        <f>SUM(F15:F20)</f>
        <v>13073.1</v>
      </c>
      <c r="G14" s="23">
        <f>SUM(G15:G20)</f>
        <v>13073.1</v>
      </c>
      <c r="H14" s="24">
        <f t="shared" si="0"/>
        <v>1</v>
      </c>
    </row>
    <row r="15" spans="1:8" s="2" customFormat="1" ht="31.5" x14ac:dyDescent="0.2">
      <c r="A15" s="25" t="s">
        <v>34</v>
      </c>
      <c r="B15" s="26">
        <v>11</v>
      </c>
      <c r="C15" s="26">
        <v>2</v>
      </c>
      <c r="D15" s="27" t="s">
        <v>8</v>
      </c>
      <c r="E15" s="28" t="s">
        <v>14</v>
      </c>
      <c r="F15" s="29">
        <v>1947.2</v>
      </c>
      <c r="G15" s="29">
        <v>1947.2</v>
      </c>
      <c r="H15" s="30">
        <v>1</v>
      </c>
    </row>
    <row r="16" spans="1:8" s="2" customFormat="1" ht="31.5" x14ac:dyDescent="0.2">
      <c r="A16" s="25" t="s">
        <v>35</v>
      </c>
      <c r="B16" s="26">
        <v>11</v>
      </c>
      <c r="C16" s="26">
        <v>2</v>
      </c>
      <c r="D16" s="27" t="s">
        <v>8</v>
      </c>
      <c r="E16" s="28" t="s">
        <v>14</v>
      </c>
      <c r="F16" s="29">
        <v>169</v>
      </c>
      <c r="G16" s="29">
        <v>169</v>
      </c>
      <c r="H16" s="30">
        <v>1</v>
      </c>
    </row>
    <row r="17" spans="1:8" s="2" customFormat="1" ht="31.5" x14ac:dyDescent="0.2">
      <c r="A17" s="25" t="s">
        <v>36</v>
      </c>
      <c r="B17" s="26">
        <v>11</v>
      </c>
      <c r="C17" s="26">
        <v>2</v>
      </c>
      <c r="D17" s="27" t="s">
        <v>8</v>
      </c>
      <c r="E17" s="28" t="s">
        <v>14</v>
      </c>
      <c r="F17" s="29">
        <v>2562</v>
      </c>
      <c r="G17" s="29">
        <v>2562</v>
      </c>
      <c r="H17" s="30">
        <v>1</v>
      </c>
    </row>
    <row r="18" spans="1:8" s="2" customFormat="1" ht="31.5" x14ac:dyDescent="0.2">
      <c r="A18" s="25" t="s">
        <v>37</v>
      </c>
      <c r="B18" s="26">
        <v>11</v>
      </c>
      <c r="C18" s="26">
        <v>2</v>
      </c>
      <c r="D18" s="27" t="s">
        <v>8</v>
      </c>
      <c r="E18" s="28" t="s">
        <v>14</v>
      </c>
      <c r="F18" s="29">
        <v>2809</v>
      </c>
      <c r="G18" s="29">
        <v>2809</v>
      </c>
      <c r="H18" s="30">
        <v>1</v>
      </c>
    </row>
    <row r="19" spans="1:8" s="2" customFormat="1" ht="47.25" x14ac:dyDescent="0.2">
      <c r="A19" s="25" t="s">
        <v>38</v>
      </c>
      <c r="B19" s="26">
        <v>11</v>
      </c>
      <c r="C19" s="26">
        <v>2</v>
      </c>
      <c r="D19" s="27" t="s">
        <v>8</v>
      </c>
      <c r="E19" s="28" t="s">
        <v>14</v>
      </c>
      <c r="F19" s="29">
        <v>2809</v>
      </c>
      <c r="G19" s="29">
        <v>2809</v>
      </c>
      <c r="H19" s="30">
        <v>1</v>
      </c>
    </row>
    <row r="20" spans="1:8" s="2" customFormat="1" ht="31.5" x14ac:dyDescent="0.2">
      <c r="A20" s="25" t="s">
        <v>39</v>
      </c>
      <c r="B20" s="26">
        <v>11</v>
      </c>
      <c r="C20" s="26">
        <v>2</v>
      </c>
      <c r="D20" s="27" t="s">
        <v>8</v>
      </c>
      <c r="E20" s="28" t="s">
        <v>14</v>
      </c>
      <c r="F20" s="29">
        <v>2776.9</v>
      </c>
      <c r="G20" s="29">
        <v>2776.9</v>
      </c>
      <c r="H20" s="30">
        <v>1</v>
      </c>
    </row>
    <row r="21" spans="1:8" s="2" customFormat="1" ht="63" x14ac:dyDescent="0.2">
      <c r="A21" s="20" t="s">
        <v>15</v>
      </c>
      <c r="B21" s="21">
        <v>4</v>
      </c>
      <c r="C21" s="21">
        <v>9</v>
      </c>
      <c r="D21" s="10" t="s">
        <v>18</v>
      </c>
      <c r="E21" s="22"/>
      <c r="F21" s="23">
        <f>SUM(F22:F22)</f>
        <v>19028</v>
      </c>
      <c r="G21" s="23">
        <f>SUM(G22:G22)</f>
        <v>19028</v>
      </c>
      <c r="H21" s="24">
        <f t="shared" si="0"/>
        <v>1</v>
      </c>
    </row>
    <row r="22" spans="1:8" s="2" customFormat="1" ht="31.5" x14ac:dyDescent="0.2">
      <c r="A22" s="25" t="s">
        <v>31</v>
      </c>
      <c r="B22" s="26">
        <v>4</v>
      </c>
      <c r="C22" s="26">
        <v>9</v>
      </c>
      <c r="D22" s="27" t="s">
        <v>18</v>
      </c>
      <c r="E22" s="28" t="s">
        <v>14</v>
      </c>
      <c r="F22" s="29">
        <v>19028</v>
      </c>
      <c r="G22" s="29">
        <v>19028</v>
      </c>
      <c r="H22" s="30">
        <v>1</v>
      </c>
    </row>
    <row r="23" spans="1:8" s="2" customFormat="1" ht="47.25" x14ac:dyDescent="0.2">
      <c r="A23" s="20" t="s">
        <v>25</v>
      </c>
      <c r="B23" s="21">
        <v>5</v>
      </c>
      <c r="C23" s="21">
        <v>2</v>
      </c>
      <c r="D23" s="10" t="s">
        <v>26</v>
      </c>
      <c r="E23" s="22"/>
      <c r="F23" s="23">
        <f>SUM(F24:F31)</f>
        <v>34931.800000000003</v>
      </c>
      <c r="G23" s="23">
        <f>SUM(G24:G31)</f>
        <v>34329.699999999997</v>
      </c>
      <c r="H23" s="24">
        <f t="shared" si="0"/>
        <v>0.98276355641564406</v>
      </c>
    </row>
    <row r="24" spans="1:8" s="33" customFormat="1" ht="31.5" x14ac:dyDescent="0.2">
      <c r="A24" s="25" t="s">
        <v>40</v>
      </c>
      <c r="B24" s="26">
        <v>5</v>
      </c>
      <c r="C24" s="26">
        <v>2</v>
      </c>
      <c r="D24" s="27" t="s">
        <v>26</v>
      </c>
      <c r="E24" s="28" t="s">
        <v>14</v>
      </c>
      <c r="F24" s="29">
        <v>1288</v>
      </c>
      <c r="G24" s="29">
        <v>1287</v>
      </c>
      <c r="H24" s="30">
        <v>1</v>
      </c>
    </row>
    <row r="25" spans="1:8" s="2" customFormat="1" ht="63" customHeight="1" x14ac:dyDescent="0.2">
      <c r="A25" s="25" t="s">
        <v>41</v>
      </c>
      <c r="B25" s="26">
        <v>5</v>
      </c>
      <c r="C25" s="26">
        <v>2</v>
      </c>
      <c r="D25" s="27" t="s">
        <v>26</v>
      </c>
      <c r="E25" s="28" t="s">
        <v>14</v>
      </c>
      <c r="F25" s="29">
        <v>60</v>
      </c>
      <c r="G25" s="29">
        <v>60</v>
      </c>
      <c r="H25" s="30">
        <v>1</v>
      </c>
    </row>
    <row r="26" spans="1:8" s="33" customFormat="1" ht="63" x14ac:dyDescent="0.2">
      <c r="A26" s="25" t="s">
        <v>42</v>
      </c>
      <c r="B26" s="26">
        <v>5</v>
      </c>
      <c r="C26" s="26">
        <v>2</v>
      </c>
      <c r="D26" s="27" t="s">
        <v>26</v>
      </c>
      <c r="E26" s="28" t="s">
        <v>14</v>
      </c>
      <c r="F26" s="29">
        <v>267</v>
      </c>
      <c r="G26" s="29">
        <v>267</v>
      </c>
      <c r="H26" s="30">
        <v>1</v>
      </c>
    </row>
    <row r="27" spans="1:8" s="33" customFormat="1" ht="47.25" x14ac:dyDescent="0.2">
      <c r="A27" s="25" t="s">
        <v>43</v>
      </c>
      <c r="B27" s="26">
        <v>5</v>
      </c>
      <c r="C27" s="26">
        <v>2</v>
      </c>
      <c r="D27" s="27" t="s">
        <v>26</v>
      </c>
      <c r="E27" s="28" t="s">
        <v>14</v>
      </c>
      <c r="F27" s="29">
        <v>2514.9</v>
      </c>
      <c r="G27" s="29">
        <v>2514.9</v>
      </c>
      <c r="H27" s="30">
        <v>1</v>
      </c>
    </row>
    <row r="28" spans="1:8" s="2" customFormat="1" ht="47.25" x14ac:dyDescent="0.2">
      <c r="A28" s="25" t="s">
        <v>44</v>
      </c>
      <c r="B28" s="26">
        <v>5</v>
      </c>
      <c r="C28" s="26">
        <v>2</v>
      </c>
      <c r="D28" s="27" t="s">
        <v>26</v>
      </c>
      <c r="E28" s="28" t="s">
        <v>14</v>
      </c>
      <c r="F28" s="29">
        <v>2528.3000000000002</v>
      </c>
      <c r="G28" s="29">
        <v>2528.3000000000002</v>
      </c>
      <c r="H28" s="30">
        <v>1</v>
      </c>
    </row>
    <row r="29" spans="1:8" s="33" customFormat="1" ht="31.5" x14ac:dyDescent="0.2">
      <c r="A29" s="25" t="s">
        <v>45</v>
      </c>
      <c r="B29" s="26">
        <v>5</v>
      </c>
      <c r="C29" s="26">
        <v>2</v>
      </c>
      <c r="D29" s="27" t="s">
        <v>26</v>
      </c>
      <c r="E29" s="28" t="s">
        <v>14</v>
      </c>
      <c r="F29" s="29">
        <v>2895</v>
      </c>
      <c r="G29" s="29">
        <v>2895</v>
      </c>
      <c r="H29" s="30">
        <v>1</v>
      </c>
    </row>
    <row r="30" spans="1:8" s="33" customFormat="1" ht="47.25" x14ac:dyDescent="0.2">
      <c r="A30" s="25" t="s">
        <v>46</v>
      </c>
      <c r="B30" s="26">
        <v>5</v>
      </c>
      <c r="C30" s="26">
        <v>2</v>
      </c>
      <c r="D30" s="27" t="s">
        <v>26</v>
      </c>
      <c r="E30" s="28" t="s">
        <v>14</v>
      </c>
      <c r="F30" s="29">
        <v>25212.9</v>
      </c>
      <c r="G30" s="29">
        <v>24611.8</v>
      </c>
      <c r="H30" s="30">
        <v>1</v>
      </c>
    </row>
    <row r="31" spans="1:8" s="2" customFormat="1" ht="63" x14ac:dyDescent="0.2">
      <c r="A31" s="25" t="s">
        <v>47</v>
      </c>
      <c r="B31" s="26">
        <v>5</v>
      </c>
      <c r="C31" s="26">
        <v>2</v>
      </c>
      <c r="D31" s="27" t="s">
        <v>26</v>
      </c>
      <c r="E31" s="28" t="s">
        <v>14</v>
      </c>
      <c r="F31" s="29">
        <v>165.7</v>
      </c>
      <c r="G31" s="29">
        <v>165.7</v>
      </c>
      <c r="H31" s="30">
        <v>1</v>
      </c>
    </row>
    <row r="32" spans="1:8" s="33" customFormat="1" ht="47.25" x14ac:dyDescent="0.2">
      <c r="A32" s="20" t="s">
        <v>16</v>
      </c>
      <c r="B32" s="21">
        <v>5</v>
      </c>
      <c r="C32" s="21">
        <v>1</v>
      </c>
      <c r="D32" s="10" t="s">
        <v>19</v>
      </c>
      <c r="E32" s="22"/>
      <c r="F32" s="23">
        <f>F33</f>
        <v>16000</v>
      </c>
      <c r="G32" s="23">
        <f>G33</f>
        <v>16000</v>
      </c>
      <c r="H32" s="24">
        <f t="shared" si="0"/>
        <v>1</v>
      </c>
    </row>
    <row r="33" spans="1:8" s="2" customFormat="1" ht="47.25" x14ac:dyDescent="0.2">
      <c r="A33" s="25" t="s">
        <v>23</v>
      </c>
      <c r="B33" s="26">
        <v>5</v>
      </c>
      <c r="C33" s="26">
        <v>1</v>
      </c>
      <c r="D33" s="27" t="s">
        <v>19</v>
      </c>
      <c r="E33" s="28" t="s">
        <v>14</v>
      </c>
      <c r="F33" s="29">
        <v>16000</v>
      </c>
      <c r="G33" s="29">
        <v>16000</v>
      </c>
      <c r="H33" s="30">
        <v>1</v>
      </c>
    </row>
    <row r="34" spans="1:8" ht="78.75" x14ac:dyDescent="0.25">
      <c r="A34" s="20" t="s">
        <v>48</v>
      </c>
      <c r="B34" s="21">
        <v>5</v>
      </c>
      <c r="C34" s="21">
        <v>2</v>
      </c>
      <c r="D34" s="10" t="s">
        <v>49</v>
      </c>
      <c r="E34" s="22"/>
      <c r="F34" s="23">
        <v>15000</v>
      </c>
      <c r="G34" s="23">
        <v>14938.2</v>
      </c>
      <c r="H34" s="24">
        <v>0.99587999999999999</v>
      </c>
    </row>
    <row r="35" spans="1:8" x14ac:dyDescent="0.25">
      <c r="A35" s="25" t="s">
        <v>6</v>
      </c>
      <c r="B35" s="26">
        <v>5</v>
      </c>
      <c r="C35" s="26">
        <v>2</v>
      </c>
      <c r="D35" s="27" t="s">
        <v>49</v>
      </c>
      <c r="E35" s="28">
        <v>410</v>
      </c>
      <c r="F35" s="29">
        <v>15000</v>
      </c>
      <c r="G35" s="29">
        <v>14938.2</v>
      </c>
      <c r="H35" s="30">
        <v>0.99587999999999999</v>
      </c>
    </row>
    <row r="36" spans="1:8" x14ac:dyDescent="0.25">
      <c r="A36" s="20" t="s">
        <v>51</v>
      </c>
      <c r="B36" s="21">
        <v>1</v>
      </c>
      <c r="C36" s="21">
        <v>13</v>
      </c>
      <c r="D36" s="10" t="s">
        <v>50</v>
      </c>
      <c r="E36" s="22"/>
      <c r="F36" s="23">
        <v>44092</v>
      </c>
      <c r="G36" s="23">
        <v>44092</v>
      </c>
      <c r="H36" s="24">
        <v>1</v>
      </c>
    </row>
    <row r="37" spans="1:8" x14ac:dyDescent="0.25">
      <c r="A37" s="25" t="s">
        <v>6</v>
      </c>
      <c r="B37" s="26">
        <v>1</v>
      </c>
      <c r="C37" s="26">
        <v>13</v>
      </c>
      <c r="D37" s="27" t="s">
        <v>50</v>
      </c>
      <c r="E37" s="28">
        <v>410</v>
      </c>
      <c r="F37" s="29">
        <v>44092</v>
      </c>
      <c r="G37" s="29">
        <v>44092</v>
      </c>
      <c r="H37" s="30">
        <v>1</v>
      </c>
    </row>
    <row r="38" spans="1:8" ht="63" x14ac:dyDescent="0.25">
      <c r="A38" s="20" t="s">
        <v>17</v>
      </c>
      <c r="B38" s="21">
        <v>5</v>
      </c>
      <c r="C38" s="21">
        <v>1</v>
      </c>
      <c r="D38" s="10" t="s">
        <v>9</v>
      </c>
      <c r="E38" s="22"/>
      <c r="F38" s="23">
        <v>19439.099999999999</v>
      </c>
      <c r="G38" s="23">
        <v>19439.099999999999</v>
      </c>
      <c r="H38" s="24">
        <v>1</v>
      </c>
    </row>
    <row r="39" spans="1:8" x14ac:dyDescent="0.25">
      <c r="A39" s="25" t="s">
        <v>6</v>
      </c>
      <c r="B39" s="26">
        <v>5</v>
      </c>
      <c r="C39" s="26">
        <v>1</v>
      </c>
      <c r="D39" s="27" t="s">
        <v>9</v>
      </c>
      <c r="E39" s="28" t="s">
        <v>14</v>
      </c>
      <c r="F39" s="29">
        <v>19439.099999999999</v>
      </c>
      <c r="G39" s="29">
        <v>19439.099999999999</v>
      </c>
      <c r="H39" s="30">
        <v>1</v>
      </c>
    </row>
    <row r="40" spans="1:8" ht="31.5" x14ac:dyDescent="0.25">
      <c r="A40" s="20" t="s">
        <v>24</v>
      </c>
      <c r="B40" s="21">
        <v>5</v>
      </c>
      <c r="C40" s="21">
        <v>2</v>
      </c>
      <c r="D40" s="10" t="s">
        <v>27</v>
      </c>
      <c r="E40" s="22"/>
      <c r="F40" s="23">
        <v>220526.2</v>
      </c>
      <c r="G40" s="23">
        <v>135913.29999999999</v>
      </c>
      <c r="H40" s="24">
        <f t="shared" si="0"/>
        <v>0.61631361715750776</v>
      </c>
    </row>
    <row r="41" spans="1:8" x14ac:dyDescent="0.25">
      <c r="A41" s="25" t="s">
        <v>6</v>
      </c>
      <c r="B41" s="26">
        <v>5</v>
      </c>
      <c r="C41" s="26">
        <v>2</v>
      </c>
      <c r="D41" s="27" t="s">
        <v>27</v>
      </c>
      <c r="E41" s="28">
        <v>410</v>
      </c>
      <c r="F41" s="29">
        <v>220526.2</v>
      </c>
      <c r="G41" s="29">
        <v>135913.29999999999</v>
      </c>
      <c r="H41" s="30">
        <f t="shared" si="0"/>
        <v>0.61631361715750776</v>
      </c>
    </row>
    <row r="42" spans="1:8" ht="31.5" x14ac:dyDescent="0.25">
      <c r="A42" s="20" t="s">
        <v>24</v>
      </c>
      <c r="B42" s="21">
        <v>5</v>
      </c>
      <c r="C42" s="21">
        <v>2</v>
      </c>
      <c r="D42" s="10" t="s">
        <v>28</v>
      </c>
      <c r="E42" s="22"/>
      <c r="F42" s="23">
        <v>9717.4</v>
      </c>
      <c r="G42" s="23">
        <v>7651.3</v>
      </c>
      <c r="H42" s="24">
        <f t="shared" si="0"/>
        <v>0.78738139831642218</v>
      </c>
    </row>
    <row r="43" spans="1:8" x14ac:dyDescent="0.25">
      <c r="A43" s="25" t="s">
        <v>6</v>
      </c>
      <c r="B43" s="26">
        <v>5</v>
      </c>
      <c r="C43" s="26">
        <v>2</v>
      </c>
      <c r="D43" s="10" t="s">
        <v>28</v>
      </c>
      <c r="E43" s="28" t="s">
        <v>14</v>
      </c>
      <c r="F43" s="29">
        <v>9717.4</v>
      </c>
      <c r="G43" s="29">
        <v>7651.3</v>
      </c>
      <c r="H43" s="30">
        <f t="shared" si="0"/>
        <v>0.78738139831642218</v>
      </c>
    </row>
    <row r="44" spans="1:8" ht="94.5" x14ac:dyDescent="0.25">
      <c r="A44" s="20" t="s">
        <v>32</v>
      </c>
      <c r="B44" s="21">
        <v>5</v>
      </c>
      <c r="C44" s="21">
        <v>2</v>
      </c>
      <c r="D44" s="10" t="s">
        <v>33</v>
      </c>
      <c r="E44" s="22"/>
      <c r="F44" s="23">
        <v>6705.3</v>
      </c>
      <c r="G44" s="23">
        <v>786.2</v>
      </c>
      <c r="H44" s="24">
        <f t="shared" si="0"/>
        <v>0.11725053316033586</v>
      </c>
    </row>
    <row r="45" spans="1:8" x14ac:dyDescent="0.25">
      <c r="A45" s="25" t="s">
        <v>6</v>
      </c>
      <c r="B45" s="26">
        <v>5</v>
      </c>
      <c r="C45" s="26">
        <v>2</v>
      </c>
      <c r="D45" s="10" t="s">
        <v>33</v>
      </c>
      <c r="E45" s="28" t="s">
        <v>14</v>
      </c>
      <c r="F45" s="29">
        <v>6705.3</v>
      </c>
      <c r="G45" s="29">
        <v>786.2</v>
      </c>
      <c r="H45" s="30">
        <f t="shared" si="0"/>
        <v>0.11725053316033586</v>
      </c>
    </row>
    <row r="46" spans="1:8" x14ac:dyDescent="0.25">
      <c r="A46" s="38"/>
      <c r="B46" s="39"/>
      <c r="C46" s="39"/>
      <c r="D46" s="40"/>
      <c r="E46" s="41"/>
      <c r="F46" s="19"/>
      <c r="G46" s="19"/>
      <c r="H46" s="19"/>
    </row>
    <row r="47" spans="1:8" x14ac:dyDescent="0.25">
      <c r="A47" s="38"/>
      <c r="B47" s="39"/>
      <c r="C47" s="39"/>
      <c r="D47" s="40"/>
      <c r="E47" s="41"/>
      <c r="F47" s="19"/>
      <c r="G47" s="19"/>
      <c r="H47" s="19"/>
    </row>
    <row r="48" spans="1:8" x14ac:dyDescent="0.25">
      <c r="A48" s="38"/>
      <c r="B48" s="39"/>
      <c r="C48" s="39"/>
      <c r="D48" s="40"/>
      <c r="E48" s="41"/>
      <c r="F48" s="19"/>
      <c r="G48" s="19"/>
      <c r="H48" s="19"/>
    </row>
    <row r="49" spans="1:8" x14ac:dyDescent="0.25">
      <c r="A49" s="44" t="s">
        <v>10</v>
      </c>
      <c r="B49" s="44"/>
      <c r="C49" s="44"/>
      <c r="D49" s="44"/>
      <c r="E49" s="44"/>
      <c r="F49" s="44"/>
      <c r="G49" s="44"/>
      <c r="H49" s="44"/>
    </row>
    <row r="62" spans="1:8" s="42" customFormat="1" x14ac:dyDescent="0.25">
      <c r="A62" s="7"/>
      <c r="B62" s="12"/>
      <c r="C62" s="12"/>
      <c r="D62" s="32"/>
      <c r="E62" s="7"/>
      <c r="F62" s="7"/>
      <c r="G62" s="7"/>
      <c r="H62" s="7"/>
    </row>
  </sheetData>
  <mergeCells count="3">
    <mergeCell ref="A49:H49"/>
    <mergeCell ref="A8:H8"/>
    <mergeCell ref="D5:H5"/>
  </mergeCells>
  <printOptions horizontalCentered="1"/>
  <pageMargins left="0.59055118110236227" right="0.39370078740157483" top="0.78740157480314965" bottom="0.78740157480314965" header="0.51181102362204722" footer="0.31496062992125984"/>
  <pageSetup paperSize="9" scale="63" fitToHeight="0" orientation="portrait" r:id="rId1"/>
  <headerFooter alignWithMargins="0">
    <oddFooter>Страница 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КВ</vt:lpstr>
      <vt:lpstr>КВ!Заголовки_для_печати</vt:lpstr>
      <vt:lpstr>КВ!Область_печати</vt:lpstr>
    </vt:vector>
  </TitlesOfParts>
  <Company>ГКУ НСО РИЦ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Турухина Анастасия Сергеевна</dc:creator>
  <cp:lastModifiedBy>Амельченко Андрей Михайлович</cp:lastModifiedBy>
  <cp:lastPrinted>2024-02-29T04:34:40Z</cp:lastPrinted>
  <dcterms:created xsi:type="dcterms:W3CDTF">2021-03-18T06:54:57Z</dcterms:created>
  <dcterms:modified xsi:type="dcterms:W3CDTF">2025-03-26T06:23:49Z</dcterms:modified>
</cp:coreProperties>
</file>