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<sst xmlns="http://schemas.openxmlformats.org/spreadsheetml/2006/main" count="68" uniqueCount="68">
  <si>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августе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</si>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</sst>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210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4" fillId="33" borderId="0" numFmtId="0" xfId="0" applyFont="1" applyFill="1"/>
    <xf fontId="21" fillId="33" borderId="12" numFmtId="0" xfId="0" applyFont="1" applyFill="1" applyBorder="1" applyAlignment="1">
      <alignment horizontal="center" vertical="center"/>
    </xf>
    <xf fontId="21" fillId="33" borderId="43" numFmtId="0" xfId="0" applyFont="1" applyFill="1" applyBorder="1" applyAlignment="1">
      <alignment wrapText="1"/>
    </xf>
    <xf fontId="20" fillId="33" borderId="51" numFmtId="0" xfId="0" applyFont="1" applyFill="1" applyBorder="1" applyAlignment="1">
      <alignment horizontal="center" vertical="center" wrapText="1"/>
    </xf>
    <xf fontId="25" fillId="33" borderId="77" numFmtId="0" xfId="0" applyFont="1" applyFill="1" applyBorder="1" applyAlignment="1">
      <alignment horizontal="center" wrapText="1"/>
    </xf>
    <xf fontId="25" fillId="33" borderId="78" numFmtId="0" xfId="0" applyFont="1" applyFill="1" applyBorder="1" applyAlignment="1">
      <alignment horizontal="center" wrapText="1"/>
    </xf>
    <xf fontId="25" fillId="33" borderId="79" numFmtId="0" xfId="0" applyFont="1" applyFill="1" applyBorder="1" applyAlignment="1">
      <alignment horizontal="center" wrapText="1"/>
    </xf>
    <xf fontId="25" fillId="33" borderId="80" numFmtId="0" xfId="0" applyFont="1" applyFill="1" applyBorder="1" applyAlignment="1">
      <alignment horizontal="center" wrapText="1"/>
    </xf>
    <xf fontId="19" fillId="33" borderId="81" numFmtId="0" xfId="0" applyFont="1" applyFill="1" applyBorder="1" applyAlignment="1">
      <alignment horizontal="center" wrapText="1"/>
    </xf>
    <xf fontId="25" fillId="33" borderId="82" numFmtId="0" xfId="0" applyFont="1" applyFill="1" applyBorder="1" applyAlignment="1">
      <alignment horizontal="center" wrapText="1"/>
    </xf>
    <xf fontId="19" fillId="33" borderId="51" numFmtId="0" xfId="0" applyFont="1" applyFill="1" applyBorder="1" applyAlignment="1">
      <alignment horizontal="center" vertical="center" wrapText="1"/>
    </xf>
    <xf fontId="24" fillId="33" borderId="0" numFmtId="0" xfId="0" applyFont="1" applyFill="1" applyAlignment="1">
      <alignment wrapText="1"/>
    </xf>
    <xf fontId="19" fillId="0" borderId="81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58"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5.28125"/>
    <col customWidth="1" min="4" max="4" style="4" width="5.140625"/>
    <col customWidth="1" min="5" max="9" style="4" width="3.28125"/>
    <col customWidth="1" min="10" max="10" style="4" width="4.8515625"/>
    <col customWidth="1" min="11" max="15" style="4" width="3.00390625"/>
    <col customWidth="1" min="16" max="16" style="4" width="4.7109375"/>
    <col customWidth="1" min="17" max="21" style="4" width="3.8515625"/>
    <col customWidth="1" min="22" max="22" style="4" width="5.421875"/>
    <col customWidth="1" min="23" max="27" style="4" width="3.140625"/>
    <col customWidth="1" min="28" max="28" style="4" width="3.7109375"/>
    <col customWidth="1" min="29" max="39" style="4" width="3.28125"/>
    <col customWidth="1" min="40" max="40" style="1" width="5.28125"/>
    <col customWidth="1" min="41" max="41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6.7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3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33.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44.25" customHeight="1">
      <c r="B7" s="37" t="s">
        <v>40</v>
      </c>
      <c r="C7" s="38"/>
      <c r="D7" s="39">
        <f t="shared" ref="D7:D59" si="0">J7+P7+V7+AB7+AN7</f>
        <v>305</v>
      </c>
      <c r="E7" s="40">
        <f t="shared" ref="E7:AB7" si="1">E8+E9</f>
        <v>9</v>
      </c>
      <c r="F7" s="41">
        <f t="shared" si="1"/>
        <v>13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22</v>
      </c>
      <c r="K7" s="44">
        <f t="shared" si="1"/>
        <v>6</v>
      </c>
      <c r="L7" s="41">
        <f t="shared" si="1"/>
        <v>1</v>
      </c>
      <c r="M7" s="41">
        <f t="shared" si="1"/>
        <v>2</v>
      </c>
      <c r="N7" s="41">
        <f t="shared" si="1"/>
        <v>25</v>
      </c>
      <c r="O7" s="42">
        <f t="shared" si="1"/>
        <v>2</v>
      </c>
      <c r="P7" s="43">
        <f t="shared" si="1"/>
        <v>36</v>
      </c>
      <c r="Q7" s="44">
        <f t="shared" si="1"/>
        <v>0</v>
      </c>
      <c r="R7" s="41">
        <f t="shared" si="1"/>
        <v>117</v>
      </c>
      <c r="S7" s="41">
        <f t="shared" si="1"/>
        <v>0</v>
      </c>
      <c r="T7" s="41">
        <f t="shared" si="1"/>
        <v>63</v>
      </c>
      <c r="U7" s="42">
        <f t="shared" si="1"/>
        <v>3</v>
      </c>
      <c r="V7" s="43">
        <f t="shared" si="1"/>
        <v>183</v>
      </c>
      <c r="W7" s="44">
        <f t="shared" si="1"/>
        <v>3</v>
      </c>
      <c r="X7" s="41">
        <f t="shared" si="1"/>
        <v>3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6</v>
      </c>
      <c r="AC7" s="45">
        <f t="shared" ref="AC7:AM7" si="2">AC8+AC9</f>
        <v>1</v>
      </c>
      <c r="AD7" s="46">
        <f t="shared" si="2"/>
        <v>0</v>
      </c>
      <c r="AE7" s="46">
        <f t="shared" si="2"/>
        <v>5</v>
      </c>
      <c r="AF7" s="46">
        <f t="shared" si="2"/>
        <v>50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2</v>
      </c>
      <c r="AL7" s="46">
        <f t="shared" si="2"/>
        <v>0</v>
      </c>
      <c r="AM7" s="47">
        <f t="shared" si="2"/>
        <v>0</v>
      </c>
      <c r="AN7" s="20">
        <f>AN8+AN9</f>
        <v>58</v>
      </c>
    </row>
    <row r="8" ht="20.449999999999999" customHeight="1">
      <c r="B8" s="48" t="s">
        <v>41</v>
      </c>
      <c r="C8" s="49" t="s">
        <v>42</v>
      </c>
      <c r="D8" s="50">
        <f t="shared" si="0"/>
        <v>99</v>
      </c>
      <c r="E8" s="51">
        <v>6</v>
      </c>
      <c r="F8" s="52">
        <v>5</v>
      </c>
      <c r="G8" s="52"/>
      <c r="H8" s="53"/>
      <c r="I8" s="54"/>
      <c r="J8" s="55">
        <f t="shared" ref="J8:J9" si="3">E8+F8+G8+H8+I8</f>
        <v>11</v>
      </c>
      <c r="K8" s="56">
        <v>2</v>
      </c>
      <c r="L8" s="52"/>
      <c r="M8" s="52"/>
      <c r="N8" s="52">
        <v>9</v>
      </c>
      <c r="O8" s="54">
        <v>1</v>
      </c>
      <c r="P8" s="57">
        <f t="shared" ref="P8:P9" si="4">K8+L8+M8+N8+O8</f>
        <v>12</v>
      </c>
      <c r="Q8" s="58"/>
      <c r="R8" s="59">
        <v>33</v>
      </c>
      <c r="S8" s="59"/>
      <c r="T8" s="59">
        <v>25</v>
      </c>
      <c r="U8" s="60"/>
      <c r="V8" s="57">
        <f t="shared" ref="V8:V9" si="5">Q8+R8+S8+T8+U8</f>
        <v>58</v>
      </c>
      <c r="W8" s="58"/>
      <c r="X8" s="59"/>
      <c r="Y8" s="59"/>
      <c r="Z8" s="59"/>
      <c r="AA8" s="60"/>
      <c r="AB8" s="57">
        <f t="shared" ref="AB8:AB9" si="6">W8+X8+Y8+Z8+AA8</f>
        <v>0</v>
      </c>
      <c r="AC8" s="56"/>
      <c r="AD8" s="52"/>
      <c r="AE8" s="52"/>
      <c r="AF8" s="52">
        <v>17</v>
      </c>
      <c r="AG8" s="53"/>
      <c r="AH8" s="53"/>
      <c r="AI8" s="53"/>
      <c r="AJ8" s="53"/>
      <c r="AK8" s="53">
        <v>1</v>
      </c>
      <c r="AL8" s="53"/>
      <c r="AM8" s="53"/>
      <c r="AN8" s="61">
        <f t="shared" ref="AN8:AN9" si="7">AC8+AD8+AE8+AF8+AG8+AH8+AI8+AJ8+AK8+AL8+AM8</f>
        <v>18</v>
      </c>
    </row>
    <row r="9" ht="21" customHeight="1">
      <c r="B9" s="62"/>
      <c r="C9" s="63" t="s">
        <v>43</v>
      </c>
      <c r="D9" s="50">
        <f t="shared" si="0"/>
        <v>206</v>
      </c>
      <c r="E9" s="64">
        <v>3</v>
      </c>
      <c r="F9" s="65">
        <v>8</v>
      </c>
      <c r="G9" s="65"/>
      <c r="H9" s="66"/>
      <c r="I9" s="67"/>
      <c r="J9" s="68">
        <f t="shared" si="3"/>
        <v>11</v>
      </c>
      <c r="K9" s="69">
        <v>4</v>
      </c>
      <c r="L9" s="65">
        <v>1</v>
      </c>
      <c r="M9" s="65">
        <v>2</v>
      </c>
      <c r="N9" s="65">
        <v>16</v>
      </c>
      <c r="O9" s="67">
        <v>1</v>
      </c>
      <c r="P9" s="70">
        <f t="shared" si="4"/>
        <v>24</v>
      </c>
      <c r="Q9" s="69"/>
      <c r="R9" s="65">
        <v>84</v>
      </c>
      <c r="S9" s="65"/>
      <c r="T9" s="65">
        <v>38</v>
      </c>
      <c r="U9" s="67">
        <v>3</v>
      </c>
      <c r="V9" s="70">
        <f t="shared" si="5"/>
        <v>125</v>
      </c>
      <c r="W9" s="69">
        <v>3</v>
      </c>
      <c r="X9" s="65">
        <v>3</v>
      </c>
      <c r="Y9" s="65"/>
      <c r="Z9" s="65"/>
      <c r="AA9" s="67"/>
      <c r="AB9" s="70">
        <f t="shared" si="6"/>
        <v>6</v>
      </c>
      <c r="AC9" s="71">
        <v>1</v>
      </c>
      <c r="AD9" s="72"/>
      <c r="AE9" s="72">
        <v>5</v>
      </c>
      <c r="AF9" s="72">
        <v>33</v>
      </c>
      <c r="AG9" s="73"/>
      <c r="AH9" s="73"/>
      <c r="AI9" s="73"/>
      <c r="AJ9" s="73"/>
      <c r="AK9" s="73">
        <v>1</v>
      </c>
      <c r="AL9" s="73"/>
      <c r="AM9" s="73"/>
      <c r="AN9" s="74">
        <f t="shared" si="7"/>
        <v>40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268</v>
      </c>
      <c r="E10" s="79">
        <v>7</v>
      </c>
      <c r="F10" s="80">
        <v>7</v>
      </c>
      <c r="G10" s="80"/>
      <c r="H10" s="81"/>
      <c r="I10" s="82"/>
      <c r="J10" s="83">
        <f t="shared" ref="J10:J18" si="8">E10+F10+G10+H10+I10</f>
        <v>14</v>
      </c>
      <c r="K10" s="84">
        <v>4</v>
      </c>
      <c r="L10" s="80"/>
      <c r="M10" s="80">
        <v>2</v>
      </c>
      <c r="N10" s="80">
        <v>22</v>
      </c>
      <c r="O10" s="82">
        <v>2</v>
      </c>
      <c r="P10" s="83">
        <f t="shared" ref="P10:P18" si="9">K10+L10+M10+N10+O10</f>
        <v>30</v>
      </c>
      <c r="Q10" s="84"/>
      <c r="R10" s="80">
        <v>102</v>
      </c>
      <c r="S10" s="80"/>
      <c r="T10" s="80">
        <v>59</v>
      </c>
      <c r="U10" s="82">
        <v>3</v>
      </c>
      <c r="V10" s="83">
        <f t="shared" ref="V10:V18" si="10">Q10+R10+S10+T10+U10</f>
        <v>164</v>
      </c>
      <c r="W10" s="84">
        <v>2</v>
      </c>
      <c r="X10" s="80">
        <v>2</v>
      </c>
      <c r="Y10" s="80"/>
      <c r="Z10" s="80"/>
      <c r="AA10" s="82"/>
      <c r="AB10" s="83">
        <f t="shared" ref="AB10:AB18" si="11">W10+X10+Y10+Z10+AA10</f>
        <v>4</v>
      </c>
      <c r="AC10" s="84">
        <v>1</v>
      </c>
      <c r="AD10" s="80"/>
      <c r="AE10" s="80">
        <v>4</v>
      </c>
      <c r="AF10" s="80">
        <v>49</v>
      </c>
      <c r="AG10" s="81"/>
      <c r="AH10" s="81"/>
      <c r="AI10" s="81"/>
      <c r="AJ10" s="81"/>
      <c r="AK10" s="81">
        <v>2</v>
      </c>
      <c r="AL10" s="81"/>
      <c r="AM10" s="81"/>
      <c r="AN10" s="85">
        <f t="shared" ref="AN10:AN18" si="12">AC10+AD10+AE10+AF10+AG10+AH10+AI10+AJ10+AK10+AL10+AM10</f>
        <v>56</v>
      </c>
      <c r="AO10" s="86"/>
      <c r="AP10" s="75"/>
      <c r="AQ10" s="75"/>
      <c r="AR10" s="75"/>
      <c r="AS10" s="75"/>
      <c r="AT10" s="75"/>
      <c r="AU10" s="75"/>
      <c r="AV10" s="75"/>
      <c r="AW10" s="75"/>
      <c r="AX10" s="75"/>
      <c r="AY10" s="75"/>
    </row>
    <row r="11" s="75" customFormat="1" ht="18.75" customHeight="1">
      <c r="B11" s="87"/>
      <c r="C11" s="88" t="s">
        <v>46</v>
      </c>
      <c r="D11" s="89">
        <f t="shared" si="0"/>
        <v>17</v>
      </c>
      <c r="E11" s="90">
        <v>2</v>
      </c>
      <c r="F11" s="91">
        <v>3</v>
      </c>
      <c r="G11" s="91"/>
      <c r="H11" s="92"/>
      <c r="I11" s="93"/>
      <c r="J11" s="94">
        <f t="shared" si="8"/>
        <v>5</v>
      </c>
      <c r="K11" s="95"/>
      <c r="L11" s="91">
        <v>1</v>
      </c>
      <c r="M11" s="91"/>
      <c r="N11" s="91">
        <v>1</v>
      </c>
      <c r="O11" s="93"/>
      <c r="P11" s="94">
        <f t="shared" si="9"/>
        <v>2</v>
      </c>
      <c r="Q11" s="95"/>
      <c r="R11" s="91">
        <v>6</v>
      </c>
      <c r="S11" s="91"/>
      <c r="T11" s="91">
        <v>3</v>
      </c>
      <c r="U11" s="93"/>
      <c r="V11" s="94">
        <f t="shared" si="10"/>
        <v>9</v>
      </c>
      <c r="W11" s="95"/>
      <c r="X11" s="91">
        <v>1</v>
      </c>
      <c r="Y11" s="91"/>
      <c r="Z11" s="91"/>
      <c r="AA11" s="93"/>
      <c r="AB11" s="94">
        <f t="shared" si="11"/>
        <v>1</v>
      </c>
      <c r="AC11" s="95"/>
      <c r="AD11" s="91"/>
      <c r="AE11" s="91"/>
      <c r="AF11" s="91"/>
      <c r="AG11" s="92"/>
      <c r="AH11" s="92"/>
      <c r="AI11" s="92"/>
      <c r="AJ11" s="92"/>
      <c r="AK11" s="92"/>
      <c r="AL11" s="92"/>
      <c r="AM11" s="92"/>
      <c r="AN11" s="96">
        <f t="shared" si="12"/>
        <v>0</v>
      </c>
      <c r="AO11" s="86"/>
      <c r="AP11" s="75"/>
      <c r="AQ11" s="75"/>
      <c r="AR11" s="75"/>
      <c r="AS11" s="75"/>
      <c r="AT11" s="75"/>
      <c r="AU11" s="75"/>
      <c r="AV11" s="75"/>
      <c r="AW11" s="75"/>
      <c r="AX11" s="75"/>
      <c r="AY11" s="75"/>
    </row>
    <row r="12" s="75" customFormat="1" ht="18.7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75"/>
      <c r="AQ12" s="75"/>
      <c r="AR12" s="75"/>
      <c r="AS12" s="75"/>
      <c r="AT12" s="75"/>
      <c r="AU12" s="75"/>
      <c r="AV12" s="75"/>
      <c r="AW12" s="75"/>
      <c r="AX12" s="75"/>
      <c r="AY12" s="75"/>
    </row>
    <row r="13" s="75" customFormat="1" ht="18.75" customHeight="1">
      <c r="B13" s="87"/>
      <c r="C13" s="103" t="s">
        <v>48</v>
      </c>
      <c r="D13" s="89">
        <f t="shared" si="0"/>
        <v>18</v>
      </c>
      <c r="E13" s="104"/>
      <c r="F13" s="105">
        <v>2</v>
      </c>
      <c r="G13" s="105"/>
      <c r="H13" s="106"/>
      <c r="I13" s="107"/>
      <c r="J13" s="94">
        <f t="shared" si="8"/>
        <v>2</v>
      </c>
      <c r="K13" s="108">
        <v>2</v>
      </c>
      <c r="L13" s="105"/>
      <c r="M13" s="105"/>
      <c r="N13" s="105">
        <v>1</v>
      </c>
      <c r="O13" s="107"/>
      <c r="P13" s="94">
        <f t="shared" si="9"/>
        <v>3</v>
      </c>
      <c r="Q13" s="108"/>
      <c r="R13" s="105">
        <v>9</v>
      </c>
      <c r="S13" s="105"/>
      <c r="T13" s="105">
        <v>1</v>
      </c>
      <c r="U13" s="107"/>
      <c r="V13" s="94">
        <f t="shared" si="10"/>
        <v>10</v>
      </c>
      <c r="W13" s="108">
        <v>1</v>
      </c>
      <c r="X13" s="105"/>
      <c r="Y13" s="105"/>
      <c r="Z13" s="105"/>
      <c r="AA13" s="107"/>
      <c r="AB13" s="94">
        <f t="shared" si="11"/>
        <v>1</v>
      </c>
      <c r="AC13" s="108"/>
      <c r="AD13" s="105"/>
      <c r="AE13" s="105">
        <v>1</v>
      </c>
      <c r="AF13" s="105">
        <v>1</v>
      </c>
      <c r="AG13" s="106"/>
      <c r="AH13" s="106"/>
      <c r="AI13" s="106"/>
      <c r="AJ13" s="106"/>
      <c r="AK13" s="106"/>
      <c r="AL13" s="106"/>
      <c r="AM13" s="106"/>
      <c r="AN13" s="96">
        <f t="shared" si="12"/>
        <v>2</v>
      </c>
      <c r="AO13" s="86"/>
      <c r="AP13" s="75"/>
      <c r="AQ13" s="75"/>
      <c r="AR13" s="75"/>
      <c r="AS13" s="75"/>
      <c r="AT13" s="75"/>
      <c r="AU13" s="75"/>
      <c r="AV13" s="75"/>
      <c r="AW13" s="75"/>
      <c r="AX13" s="75"/>
      <c r="AY13" s="75"/>
    </row>
    <row r="14" s="75" customFormat="1" ht="18.75" customHeight="1">
      <c r="B14" s="109"/>
      <c r="C14" s="110" t="s">
        <v>49</v>
      </c>
      <c r="D14" s="111">
        <f t="shared" si="0"/>
        <v>2</v>
      </c>
      <c r="E14" s="112"/>
      <c r="F14" s="113">
        <v>1</v>
      </c>
      <c r="G14" s="113"/>
      <c r="H14" s="114"/>
      <c r="I14" s="115"/>
      <c r="J14" s="116">
        <f t="shared" si="8"/>
        <v>1</v>
      </c>
      <c r="K14" s="117"/>
      <c r="L14" s="113"/>
      <c r="M14" s="113"/>
      <c r="N14" s="113">
        <v>1</v>
      </c>
      <c r="O14" s="115"/>
      <c r="P14" s="116">
        <f t="shared" si="9"/>
        <v>1</v>
      </c>
      <c r="Q14" s="117"/>
      <c r="R14" s="113"/>
      <c r="S14" s="113"/>
      <c r="T14" s="113"/>
      <c r="U14" s="115"/>
      <c r="V14" s="116">
        <f t="shared" si="10"/>
        <v>0</v>
      </c>
      <c r="W14" s="117"/>
      <c r="X14" s="113"/>
      <c r="Y14" s="113"/>
      <c r="Z14" s="113"/>
      <c r="AA14" s="115"/>
      <c r="AB14" s="116">
        <f t="shared" si="11"/>
        <v>0</v>
      </c>
      <c r="AC14" s="117"/>
      <c r="AD14" s="113"/>
      <c r="AE14" s="113"/>
      <c r="AF14" s="113"/>
      <c r="AG14" s="114"/>
      <c r="AH14" s="114"/>
      <c r="AI14" s="114"/>
      <c r="AJ14" s="114"/>
      <c r="AK14" s="114"/>
      <c r="AL14" s="114"/>
      <c r="AM14" s="114"/>
      <c r="AN14" s="118">
        <f t="shared" si="12"/>
        <v>0</v>
      </c>
      <c r="AO14" s="86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="75" customFormat="1" ht="15" customHeight="1">
      <c r="B15" s="119"/>
      <c r="C15" s="120" t="s">
        <v>50</v>
      </c>
      <c r="D15" s="78">
        <f t="shared" si="0"/>
        <v>0</v>
      </c>
      <c r="E15" s="121"/>
      <c r="F15" s="122"/>
      <c r="G15" s="122"/>
      <c r="H15" s="123"/>
      <c r="I15" s="124"/>
      <c r="J15" s="125">
        <f t="shared" si="8"/>
        <v>0</v>
      </c>
      <c r="K15" s="126"/>
      <c r="L15" s="122"/>
      <c r="M15" s="122"/>
      <c r="N15" s="122"/>
      <c r="O15" s="124"/>
      <c r="P15" s="125">
        <f t="shared" si="9"/>
        <v>0</v>
      </c>
      <c r="Q15" s="126"/>
      <c r="R15" s="122"/>
      <c r="S15" s="122"/>
      <c r="T15" s="122"/>
      <c r="U15" s="124"/>
      <c r="V15" s="125">
        <f t="shared" si="10"/>
        <v>0</v>
      </c>
      <c r="W15" s="126"/>
      <c r="X15" s="122"/>
      <c r="Y15" s="122"/>
      <c r="Z15" s="122"/>
      <c r="AA15" s="124"/>
      <c r="AB15" s="125">
        <f t="shared" si="11"/>
        <v>0</v>
      </c>
      <c r="AC15" s="126"/>
      <c r="AD15" s="122"/>
      <c r="AE15" s="122"/>
      <c r="AF15" s="122"/>
      <c r="AG15" s="123"/>
      <c r="AH15" s="123"/>
      <c r="AI15" s="123"/>
      <c r="AJ15" s="123"/>
      <c r="AK15" s="123"/>
      <c r="AL15" s="123"/>
      <c r="AM15" s="123"/>
      <c r="AN15" s="127">
        <f t="shared" si="12"/>
        <v>0</v>
      </c>
      <c r="AO15" s="86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="75" customFormat="1" ht="13.15" customHeight="1">
      <c r="B16" s="128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29">
        <f t="shared" si="8"/>
        <v>0</v>
      </c>
      <c r="K16" s="102"/>
      <c r="L16" s="98"/>
      <c r="M16" s="98"/>
      <c r="N16" s="98"/>
      <c r="O16" s="100"/>
      <c r="P16" s="129">
        <f t="shared" si="9"/>
        <v>0</v>
      </c>
      <c r="Q16" s="102"/>
      <c r="R16" s="98"/>
      <c r="S16" s="98"/>
      <c r="T16" s="98"/>
      <c r="U16" s="100"/>
      <c r="V16" s="129">
        <f t="shared" si="10"/>
        <v>0</v>
      </c>
      <c r="W16" s="102"/>
      <c r="X16" s="98"/>
      <c r="Y16" s="98"/>
      <c r="Z16" s="98"/>
      <c r="AA16" s="100"/>
      <c r="AB16" s="129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="75" customFormat="1">
      <c r="B17" s="130" t="s">
        <v>52</v>
      </c>
      <c r="C17" s="131" t="s">
        <v>53</v>
      </c>
      <c r="D17" s="89">
        <f t="shared" si="0"/>
        <v>212</v>
      </c>
      <c r="E17" s="97">
        <v>9</v>
      </c>
      <c r="F17" s="98">
        <v>11</v>
      </c>
      <c r="G17" s="98"/>
      <c r="H17" s="99"/>
      <c r="I17" s="100"/>
      <c r="J17" s="129">
        <f t="shared" si="8"/>
        <v>20</v>
      </c>
      <c r="K17" s="102">
        <v>5</v>
      </c>
      <c r="L17" s="98">
        <v>1</v>
      </c>
      <c r="M17" s="98">
        <v>2</v>
      </c>
      <c r="N17" s="98">
        <v>16</v>
      </c>
      <c r="O17" s="100">
        <v>1</v>
      </c>
      <c r="P17" s="129">
        <f t="shared" si="9"/>
        <v>25</v>
      </c>
      <c r="Q17" s="102"/>
      <c r="R17" s="98">
        <v>81</v>
      </c>
      <c r="S17" s="98"/>
      <c r="T17" s="98">
        <v>44</v>
      </c>
      <c r="U17" s="100">
        <v>2</v>
      </c>
      <c r="V17" s="129">
        <f t="shared" si="10"/>
        <v>127</v>
      </c>
      <c r="W17" s="102">
        <v>1</v>
      </c>
      <c r="X17" s="98">
        <v>2</v>
      </c>
      <c r="Y17" s="98"/>
      <c r="Z17" s="98"/>
      <c r="AA17" s="100"/>
      <c r="AB17" s="129">
        <f t="shared" si="11"/>
        <v>3</v>
      </c>
      <c r="AC17" s="102">
        <v>1</v>
      </c>
      <c r="AD17" s="98"/>
      <c r="AE17" s="98">
        <v>2</v>
      </c>
      <c r="AF17" s="98">
        <v>33</v>
      </c>
      <c r="AG17" s="99"/>
      <c r="AH17" s="99"/>
      <c r="AI17" s="99"/>
      <c r="AJ17" s="99"/>
      <c r="AK17" s="99">
        <v>1</v>
      </c>
      <c r="AL17" s="99"/>
      <c r="AM17" s="99"/>
      <c r="AN17" s="96">
        <f t="shared" si="12"/>
        <v>37</v>
      </c>
      <c r="AO17" s="86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="75" customFormat="1">
      <c r="B18" s="128"/>
      <c r="C18" s="131" t="s">
        <v>54</v>
      </c>
      <c r="D18" s="89">
        <f t="shared" si="0"/>
        <v>0</v>
      </c>
      <c r="E18" s="97"/>
      <c r="F18" s="98"/>
      <c r="G18" s="98"/>
      <c r="H18" s="99"/>
      <c r="I18" s="100"/>
      <c r="J18" s="129">
        <f t="shared" si="8"/>
        <v>0</v>
      </c>
      <c r="K18" s="102"/>
      <c r="L18" s="98"/>
      <c r="M18" s="98"/>
      <c r="N18" s="98"/>
      <c r="O18" s="100"/>
      <c r="P18" s="129">
        <f t="shared" si="9"/>
        <v>0</v>
      </c>
      <c r="Q18" s="102"/>
      <c r="R18" s="98"/>
      <c r="S18" s="98"/>
      <c r="T18" s="98"/>
      <c r="U18" s="100"/>
      <c r="V18" s="129">
        <f t="shared" si="10"/>
        <v>0</v>
      </c>
      <c r="W18" s="102"/>
      <c r="X18" s="98"/>
      <c r="Y18" s="98"/>
      <c r="Z18" s="98"/>
      <c r="AA18" s="100"/>
      <c r="AB18" s="129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="75" customFormat="1" ht="52.5" customHeight="1">
      <c r="B19" s="37" t="s">
        <v>55</v>
      </c>
      <c r="C19" s="132"/>
      <c r="D19" s="133">
        <f t="shared" si="0"/>
        <v>2319</v>
      </c>
      <c r="E19" s="134">
        <f t="shared" ref="E19:AM19" si="13">E20+E21</f>
        <v>58</v>
      </c>
      <c r="F19" s="46">
        <f t="shared" si="13"/>
        <v>92</v>
      </c>
      <c r="G19" s="46">
        <f t="shared" si="13"/>
        <v>0</v>
      </c>
      <c r="H19" s="46">
        <f t="shared" si="13"/>
        <v>7</v>
      </c>
      <c r="I19" s="135">
        <f t="shared" si="13"/>
        <v>1</v>
      </c>
      <c r="J19" s="61">
        <f t="shared" si="13"/>
        <v>158</v>
      </c>
      <c r="K19" s="45">
        <f t="shared" si="13"/>
        <v>21</v>
      </c>
      <c r="L19" s="46">
        <f>L20+L21</f>
        <v>8</v>
      </c>
      <c r="M19" s="46">
        <f t="shared" si="13"/>
        <v>37</v>
      </c>
      <c r="N19" s="46">
        <f t="shared" si="13"/>
        <v>192</v>
      </c>
      <c r="O19" s="135">
        <f t="shared" si="13"/>
        <v>8</v>
      </c>
      <c r="P19" s="61">
        <f t="shared" si="13"/>
        <v>266</v>
      </c>
      <c r="Q19" s="45">
        <f t="shared" si="13"/>
        <v>1</v>
      </c>
      <c r="R19" s="46">
        <f t="shared" si="13"/>
        <v>861</v>
      </c>
      <c r="S19" s="46">
        <f t="shared" si="13"/>
        <v>0</v>
      </c>
      <c r="T19" s="46">
        <f t="shared" si="13"/>
        <v>614</v>
      </c>
      <c r="U19" s="135">
        <f t="shared" si="13"/>
        <v>27</v>
      </c>
      <c r="V19" s="61">
        <f t="shared" si="13"/>
        <v>1503</v>
      </c>
      <c r="W19" s="45">
        <f t="shared" si="13"/>
        <v>15</v>
      </c>
      <c r="X19" s="46">
        <f t="shared" si="13"/>
        <v>35</v>
      </c>
      <c r="Y19" s="46">
        <f t="shared" si="13"/>
        <v>0</v>
      </c>
      <c r="Z19" s="46">
        <f t="shared" si="13"/>
        <v>1</v>
      </c>
      <c r="AA19" s="135">
        <f t="shared" si="13"/>
        <v>0</v>
      </c>
      <c r="AB19" s="61">
        <f t="shared" si="13"/>
        <v>51</v>
      </c>
      <c r="AC19" s="45">
        <f t="shared" si="13"/>
        <v>2</v>
      </c>
      <c r="AD19" s="46">
        <f t="shared" si="13"/>
        <v>5</v>
      </c>
      <c r="AE19" s="46">
        <f t="shared" si="13"/>
        <v>35</v>
      </c>
      <c r="AF19" s="46">
        <f t="shared" si="13"/>
        <v>292</v>
      </c>
      <c r="AG19" s="46">
        <f t="shared" si="13"/>
        <v>0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5</v>
      </c>
      <c r="AL19" s="46">
        <f t="shared" si="13"/>
        <v>2</v>
      </c>
      <c r="AM19" s="135">
        <f t="shared" si="13"/>
        <v>0</v>
      </c>
      <c r="AN19" s="61">
        <f>AN20+AN21</f>
        <v>341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714</v>
      </c>
      <c r="E20" s="136">
        <v>23</v>
      </c>
      <c r="F20" s="137">
        <v>37</v>
      </c>
      <c r="G20" s="137"/>
      <c r="H20" s="138">
        <v>3</v>
      </c>
      <c r="I20" s="139"/>
      <c r="J20" s="23">
        <f t="shared" ref="J20:J30" si="14">E20+F20+G20+H20+I20</f>
        <v>63</v>
      </c>
      <c r="K20" s="140">
        <v>6</v>
      </c>
      <c r="L20" s="137">
        <v>4</v>
      </c>
      <c r="M20" s="137">
        <v>10</v>
      </c>
      <c r="N20" s="137">
        <v>55</v>
      </c>
      <c r="O20" s="139">
        <v>1</v>
      </c>
      <c r="P20" s="141">
        <f t="shared" ref="P20:P30" si="15">K20+L20+M20+N20+O20</f>
        <v>76</v>
      </c>
      <c r="Q20" s="142">
        <v>1</v>
      </c>
      <c r="R20" s="143">
        <v>268</v>
      </c>
      <c r="S20" s="143"/>
      <c r="T20" s="143">
        <v>182</v>
      </c>
      <c r="U20" s="144">
        <v>6</v>
      </c>
      <c r="V20" s="141">
        <f t="shared" ref="V20:V30" si="16">Q20+R20+S20+T20+U20</f>
        <v>457</v>
      </c>
      <c r="W20" s="142">
        <v>5</v>
      </c>
      <c r="X20" s="143">
        <v>9</v>
      </c>
      <c r="Y20" s="143"/>
      <c r="Z20" s="143"/>
      <c r="AA20" s="144"/>
      <c r="AB20" s="141">
        <f t="shared" ref="AB20:AB30" si="17">W20+X20+Y20+Z20+AA20</f>
        <v>14</v>
      </c>
      <c r="AC20" s="142"/>
      <c r="AD20" s="143">
        <v>1</v>
      </c>
      <c r="AE20" s="143">
        <v>9</v>
      </c>
      <c r="AF20" s="143">
        <v>92</v>
      </c>
      <c r="AG20" s="145"/>
      <c r="AH20" s="145"/>
      <c r="AI20" s="145"/>
      <c r="AJ20" s="145"/>
      <c r="AK20" s="145">
        <v>2</v>
      </c>
      <c r="AL20" s="145"/>
      <c r="AM20" s="145"/>
      <c r="AN20" s="74">
        <f t="shared" ref="AN20:AN30" si="18">AC20+AD20+AE20+AF20+AG20+AH20+AI20+AJ20+AK20+AL20+AM20</f>
        <v>104</v>
      </c>
    </row>
    <row r="21" s="75" customFormat="1" ht="24.600000000000001" customHeight="1">
      <c r="B21" s="62"/>
      <c r="C21" s="49" t="s">
        <v>43</v>
      </c>
      <c r="D21" s="146">
        <f t="shared" si="0"/>
        <v>1605</v>
      </c>
      <c r="E21" s="147">
        <v>35</v>
      </c>
      <c r="F21" s="148">
        <v>55</v>
      </c>
      <c r="G21" s="148"/>
      <c r="H21" s="149">
        <v>4</v>
      </c>
      <c r="I21" s="150">
        <v>1</v>
      </c>
      <c r="J21" s="151">
        <f t="shared" si="14"/>
        <v>95</v>
      </c>
      <c r="K21" s="152">
        <v>15</v>
      </c>
      <c r="L21" s="148">
        <v>4</v>
      </c>
      <c r="M21" s="148">
        <v>27</v>
      </c>
      <c r="N21" s="148">
        <v>137</v>
      </c>
      <c r="O21" s="150">
        <v>7</v>
      </c>
      <c r="P21" s="151">
        <f t="shared" si="15"/>
        <v>190</v>
      </c>
      <c r="Q21" s="152"/>
      <c r="R21" s="148">
        <v>593</v>
      </c>
      <c r="S21" s="148"/>
      <c r="T21" s="148">
        <v>432</v>
      </c>
      <c r="U21" s="150">
        <v>21</v>
      </c>
      <c r="V21" s="151">
        <f t="shared" si="16"/>
        <v>1046</v>
      </c>
      <c r="W21" s="152">
        <v>10</v>
      </c>
      <c r="X21" s="148">
        <v>26</v>
      </c>
      <c r="Y21" s="148"/>
      <c r="Z21" s="148">
        <v>1</v>
      </c>
      <c r="AA21" s="150"/>
      <c r="AB21" s="151">
        <f t="shared" si="17"/>
        <v>37</v>
      </c>
      <c r="AC21" s="152">
        <v>2</v>
      </c>
      <c r="AD21" s="148">
        <v>4</v>
      </c>
      <c r="AE21" s="148">
        <v>26</v>
      </c>
      <c r="AF21" s="148">
        <v>200</v>
      </c>
      <c r="AG21" s="149"/>
      <c r="AH21" s="149"/>
      <c r="AI21" s="149"/>
      <c r="AJ21" s="149"/>
      <c r="AK21" s="149">
        <v>3</v>
      </c>
      <c r="AL21" s="149">
        <v>2</v>
      </c>
      <c r="AM21" s="149"/>
      <c r="AN21" s="153">
        <f t="shared" si="18"/>
        <v>237</v>
      </c>
      <c r="AO21" s="86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="75" customFormat="1" ht="17.25" customHeight="1">
      <c r="B22" s="76" t="s">
        <v>44</v>
      </c>
      <c r="C22" s="154" t="s">
        <v>45</v>
      </c>
      <c r="D22" s="78">
        <f t="shared" si="0"/>
        <v>2063</v>
      </c>
      <c r="E22" s="121">
        <v>49</v>
      </c>
      <c r="F22" s="122">
        <v>58</v>
      </c>
      <c r="G22" s="122"/>
      <c r="H22" s="123">
        <v>7</v>
      </c>
      <c r="I22" s="124">
        <v>1</v>
      </c>
      <c r="J22" s="155">
        <f t="shared" si="14"/>
        <v>115</v>
      </c>
      <c r="K22" s="126">
        <v>16</v>
      </c>
      <c r="L22" s="122">
        <v>6</v>
      </c>
      <c r="M22" s="122">
        <v>33</v>
      </c>
      <c r="N22" s="122">
        <v>152</v>
      </c>
      <c r="O22" s="124">
        <v>8</v>
      </c>
      <c r="P22" s="155">
        <f t="shared" si="15"/>
        <v>215</v>
      </c>
      <c r="Q22" s="126">
        <v>1</v>
      </c>
      <c r="R22" s="122">
        <v>779</v>
      </c>
      <c r="S22" s="122"/>
      <c r="T22" s="122">
        <v>588</v>
      </c>
      <c r="U22" s="124">
        <v>25</v>
      </c>
      <c r="V22" s="155">
        <f t="shared" si="16"/>
        <v>1393</v>
      </c>
      <c r="W22" s="126">
        <v>11</v>
      </c>
      <c r="X22" s="122">
        <v>31</v>
      </c>
      <c r="Y22" s="122"/>
      <c r="Z22" s="122">
        <v>1</v>
      </c>
      <c r="AA22" s="124"/>
      <c r="AB22" s="155">
        <f t="shared" si="17"/>
        <v>43</v>
      </c>
      <c r="AC22" s="126">
        <v>2</v>
      </c>
      <c r="AD22" s="122">
        <v>5</v>
      </c>
      <c r="AE22" s="122">
        <v>32</v>
      </c>
      <c r="AF22" s="122">
        <v>251</v>
      </c>
      <c r="AG22" s="123"/>
      <c r="AH22" s="123"/>
      <c r="AI22" s="123"/>
      <c r="AJ22" s="123"/>
      <c r="AK22" s="123">
        <v>5</v>
      </c>
      <c r="AL22" s="123">
        <v>2</v>
      </c>
      <c r="AM22" s="123"/>
      <c r="AN22" s="127">
        <f t="shared" si="18"/>
        <v>297</v>
      </c>
      <c r="AO22" s="86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="75" customFormat="1" ht="17.25" customHeight="1">
      <c r="B23" s="87"/>
      <c r="C23" s="156" t="s">
        <v>46</v>
      </c>
      <c r="D23" s="89">
        <f t="shared" si="0"/>
        <v>95</v>
      </c>
      <c r="E23" s="97">
        <v>6</v>
      </c>
      <c r="F23" s="98">
        <v>6</v>
      </c>
      <c r="G23" s="98"/>
      <c r="H23" s="99"/>
      <c r="I23" s="100"/>
      <c r="J23" s="101">
        <f t="shared" si="14"/>
        <v>12</v>
      </c>
      <c r="K23" s="102"/>
      <c r="L23" s="98">
        <v>2</v>
      </c>
      <c r="M23" s="98">
        <v>1</v>
      </c>
      <c r="N23" s="98">
        <v>16</v>
      </c>
      <c r="O23" s="100"/>
      <c r="P23" s="101">
        <f t="shared" si="15"/>
        <v>19</v>
      </c>
      <c r="Q23" s="102"/>
      <c r="R23" s="98">
        <v>26</v>
      </c>
      <c r="S23" s="98"/>
      <c r="T23" s="98">
        <v>13</v>
      </c>
      <c r="U23" s="100"/>
      <c r="V23" s="101">
        <f t="shared" si="16"/>
        <v>39</v>
      </c>
      <c r="W23" s="102"/>
      <c r="X23" s="98">
        <v>4</v>
      </c>
      <c r="Y23" s="98"/>
      <c r="Z23" s="98"/>
      <c r="AA23" s="100"/>
      <c r="AB23" s="101">
        <f t="shared" si="17"/>
        <v>4</v>
      </c>
      <c r="AC23" s="102"/>
      <c r="AD23" s="98"/>
      <c r="AE23" s="98"/>
      <c r="AF23" s="98">
        <v>21</v>
      </c>
      <c r="AG23" s="99"/>
      <c r="AH23" s="99"/>
      <c r="AI23" s="99"/>
      <c r="AJ23" s="99"/>
      <c r="AK23" s="99"/>
      <c r="AL23" s="99"/>
      <c r="AM23" s="99"/>
      <c r="AN23" s="96">
        <f t="shared" si="18"/>
        <v>21</v>
      </c>
      <c r="AO23" s="86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="75" customFormat="1" ht="17.25" customHeight="1">
      <c r="B24" s="87"/>
      <c r="C24" s="156" t="s">
        <v>47</v>
      </c>
      <c r="D24" s="89">
        <f t="shared" si="0"/>
        <v>0</v>
      </c>
      <c r="E24" s="97"/>
      <c r="F24" s="98"/>
      <c r="G24" s="98"/>
      <c r="H24" s="99"/>
      <c r="I24" s="100"/>
      <c r="J24" s="101">
        <f t="shared" si="14"/>
        <v>0</v>
      </c>
      <c r="K24" s="102"/>
      <c r="L24" s="98"/>
      <c r="M24" s="98"/>
      <c r="N24" s="98"/>
      <c r="O24" s="100"/>
      <c r="P24" s="101">
        <f t="shared" si="15"/>
        <v>0</v>
      </c>
      <c r="Q24" s="102"/>
      <c r="R24" s="98"/>
      <c r="S24" s="98"/>
      <c r="T24" s="98"/>
      <c r="U24" s="100"/>
      <c r="V24" s="101">
        <f t="shared" si="16"/>
        <v>0</v>
      </c>
      <c r="W24" s="102"/>
      <c r="X24" s="98"/>
      <c r="Y24" s="98"/>
      <c r="Z24" s="98"/>
      <c r="AA24" s="100"/>
      <c r="AB24" s="101">
        <f t="shared" si="17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8"/>
        <v>0</v>
      </c>
      <c r="AO24" s="86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="75" customFormat="1" ht="17.25" customHeight="1">
      <c r="B25" s="87"/>
      <c r="C25" s="157" t="s">
        <v>48</v>
      </c>
      <c r="D25" s="89">
        <f t="shared" si="0"/>
        <v>148</v>
      </c>
      <c r="E25" s="158">
        <v>2</v>
      </c>
      <c r="F25" s="159">
        <v>22</v>
      </c>
      <c r="G25" s="159"/>
      <c r="H25" s="160"/>
      <c r="I25" s="161"/>
      <c r="J25" s="101">
        <f t="shared" si="14"/>
        <v>24</v>
      </c>
      <c r="K25" s="162">
        <v>5</v>
      </c>
      <c r="L25" s="159"/>
      <c r="M25" s="159">
        <v>3</v>
      </c>
      <c r="N25" s="159">
        <v>23</v>
      </c>
      <c r="O25" s="161"/>
      <c r="P25" s="101">
        <f t="shared" si="15"/>
        <v>31</v>
      </c>
      <c r="Q25" s="162"/>
      <c r="R25" s="159">
        <v>55</v>
      </c>
      <c r="S25" s="159"/>
      <c r="T25" s="159">
        <v>11</v>
      </c>
      <c r="U25" s="161"/>
      <c r="V25" s="101">
        <f t="shared" si="16"/>
        <v>66</v>
      </c>
      <c r="W25" s="162">
        <v>3</v>
      </c>
      <c r="X25" s="159">
        <v>1</v>
      </c>
      <c r="Y25" s="159"/>
      <c r="Z25" s="159"/>
      <c r="AA25" s="161"/>
      <c r="AB25" s="101">
        <f t="shared" si="17"/>
        <v>4</v>
      </c>
      <c r="AC25" s="162"/>
      <c r="AD25" s="159"/>
      <c r="AE25" s="159">
        <v>3</v>
      </c>
      <c r="AF25" s="159">
        <v>20</v>
      </c>
      <c r="AG25" s="160"/>
      <c r="AH25" s="160"/>
      <c r="AI25" s="160"/>
      <c r="AJ25" s="160"/>
      <c r="AK25" s="160"/>
      <c r="AL25" s="160"/>
      <c r="AM25" s="160"/>
      <c r="AN25" s="96">
        <f t="shared" si="18"/>
        <v>23</v>
      </c>
      <c r="AO25" s="86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="75" customFormat="1" ht="17.25" customHeight="1">
      <c r="B26" s="109"/>
      <c r="C26" s="163" t="s">
        <v>49</v>
      </c>
      <c r="D26" s="164">
        <f t="shared" si="0"/>
        <v>9</v>
      </c>
      <c r="E26" s="165">
        <v>1</v>
      </c>
      <c r="F26" s="166">
        <v>5</v>
      </c>
      <c r="G26" s="166"/>
      <c r="H26" s="167"/>
      <c r="I26" s="168"/>
      <c r="J26" s="169">
        <f t="shared" si="14"/>
        <v>6</v>
      </c>
      <c r="K26" s="170"/>
      <c r="L26" s="166"/>
      <c r="M26" s="166"/>
      <c r="N26" s="166">
        <v>1</v>
      </c>
      <c r="O26" s="168"/>
      <c r="P26" s="169">
        <f t="shared" si="15"/>
        <v>1</v>
      </c>
      <c r="Q26" s="170"/>
      <c r="R26" s="166"/>
      <c r="S26" s="166"/>
      <c r="T26" s="166">
        <v>2</v>
      </c>
      <c r="U26" s="168"/>
      <c r="V26" s="169">
        <f t="shared" si="16"/>
        <v>2</v>
      </c>
      <c r="W26" s="170"/>
      <c r="X26" s="166"/>
      <c r="Y26" s="166"/>
      <c r="Z26" s="166"/>
      <c r="AA26" s="168"/>
      <c r="AB26" s="169">
        <f t="shared" si="17"/>
        <v>0</v>
      </c>
      <c r="AC26" s="170"/>
      <c r="AD26" s="166"/>
      <c r="AE26" s="166"/>
      <c r="AF26" s="166"/>
      <c r="AG26" s="167"/>
      <c r="AH26" s="167"/>
      <c r="AI26" s="167"/>
      <c r="AJ26" s="167"/>
      <c r="AK26" s="167"/>
      <c r="AL26" s="167"/>
      <c r="AM26" s="167"/>
      <c r="AN26" s="118">
        <f t="shared" si="18"/>
        <v>0</v>
      </c>
      <c r="AO26" s="86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="75" customFormat="1" ht="11.449999999999999" customHeight="1">
      <c r="B27" s="119"/>
      <c r="C27" s="120" t="s">
        <v>50</v>
      </c>
      <c r="D27" s="171">
        <f t="shared" si="0"/>
        <v>0</v>
      </c>
      <c r="E27" s="121"/>
      <c r="F27" s="122"/>
      <c r="G27" s="122"/>
      <c r="H27" s="123"/>
      <c r="I27" s="124"/>
      <c r="J27" s="125">
        <f t="shared" si="14"/>
        <v>0</v>
      </c>
      <c r="K27" s="126"/>
      <c r="L27" s="122"/>
      <c r="M27" s="122"/>
      <c r="N27" s="122"/>
      <c r="O27" s="124"/>
      <c r="P27" s="125">
        <f t="shared" si="15"/>
        <v>0</v>
      </c>
      <c r="Q27" s="126"/>
      <c r="R27" s="122"/>
      <c r="S27" s="122"/>
      <c r="T27" s="122"/>
      <c r="U27" s="124"/>
      <c r="V27" s="125">
        <f t="shared" si="16"/>
        <v>0</v>
      </c>
      <c r="W27" s="126"/>
      <c r="X27" s="122"/>
      <c r="Y27" s="122"/>
      <c r="Z27" s="122"/>
      <c r="AA27" s="124"/>
      <c r="AB27" s="125">
        <f t="shared" si="17"/>
        <v>0</v>
      </c>
      <c r="AC27" s="126"/>
      <c r="AD27" s="122"/>
      <c r="AE27" s="122"/>
      <c r="AF27" s="122"/>
      <c r="AG27" s="123"/>
      <c r="AH27" s="123"/>
      <c r="AI27" s="123"/>
      <c r="AJ27" s="123"/>
      <c r="AK27" s="123"/>
      <c r="AL27" s="123"/>
      <c r="AM27" s="123"/>
      <c r="AN27" s="127">
        <f t="shared" si="18"/>
        <v>0</v>
      </c>
      <c r="AO27" s="86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="75" customFormat="1">
      <c r="B28" s="128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29">
        <f t="shared" si="14"/>
        <v>0</v>
      </c>
      <c r="K28" s="102"/>
      <c r="L28" s="98"/>
      <c r="M28" s="98"/>
      <c r="N28" s="98"/>
      <c r="O28" s="100"/>
      <c r="P28" s="129">
        <f t="shared" si="15"/>
        <v>0</v>
      </c>
      <c r="Q28" s="102"/>
      <c r="R28" s="98"/>
      <c r="S28" s="98"/>
      <c r="T28" s="98"/>
      <c r="U28" s="100"/>
      <c r="V28" s="129">
        <f t="shared" si="16"/>
        <v>0</v>
      </c>
      <c r="W28" s="102"/>
      <c r="X28" s="98"/>
      <c r="Y28" s="98"/>
      <c r="Z28" s="98"/>
      <c r="AA28" s="100"/>
      <c r="AB28" s="129">
        <f t="shared" si="17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8"/>
        <v>0</v>
      </c>
      <c r="AO28" s="86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="75" customFormat="1">
      <c r="B29" s="130" t="s">
        <v>52</v>
      </c>
      <c r="C29" s="131" t="s">
        <v>53</v>
      </c>
      <c r="D29" s="89">
        <f t="shared" si="0"/>
        <v>2176</v>
      </c>
      <c r="E29" s="97">
        <v>55</v>
      </c>
      <c r="F29" s="98">
        <v>83</v>
      </c>
      <c r="G29" s="98"/>
      <c r="H29" s="99">
        <v>7</v>
      </c>
      <c r="I29" s="100">
        <v>1</v>
      </c>
      <c r="J29" s="129">
        <f t="shared" si="14"/>
        <v>146</v>
      </c>
      <c r="K29" s="102">
        <v>19</v>
      </c>
      <c r="L29" s="98">
        <v>7</v>
      </c>
      <c r="M29" s="98">
        <v>36</v>
      </c>
      <c r="N29" s="98">
        <v>173</v>
      </c>
      <c r="O29" s="100">
        <v>7</v>
      </c>
      <c r="P29" s="129">
        <f t="shared" si="15"/>
        <v>242</v>
      </c>
      <c r="Q29" s="102">
        <v>1</v>
      </c>
      <c r="R29" s="98">
        <v>824</v>
      </c>
      <c r="S29" s="98"/>
      <c r="T29" s="98">
        <v>571</v>
      </c>
      <c r="U29" s="100">
        <v>23</v>
      </c>
      <c r="V29" s="129">
        <f t="shared" si="16"/>
        <v>1419</v>
      </c>
      <c r="W29" s="102">
        <v>14</v>
      </c>
      <c r="X29" s="98">
        <v>33</v>
      </c>
      <c r="Y29" s="98"/>
      <c r="Z29" s="98">
        <v>1</v>
      </c>
      <c r="AA29" s="100">
        <v>1</v>
      </c>
      <c r="AB29" s="129">
        <f t="shared" si="17"/>
        <v>49</v>
      </c>
      <c r="AC29" s="102">
        <v>1</v>
      </c>
      <c r="AD29" s="98">
        <v>5</v>
      </c>
      <c r="AE29" s="98">
        <v>32</v>
      </c>
      <c r="AF29" s="98">
        <v>277</v>
      </c>
      <c r="AG29" s="99"/>
      <c r="AH29" s="99"/>
      <c r="AI29" s="99"/>
      <c r="AJ29" s="99"/>
      <c r="AK29" s="99">
        <v>3</v>
      </c>
      <c r="AL29" s="99">
        <v>2</v>
      </c>
      <c r="AM29" s="99"/>
      <c r="AN29" s="96">
        <f t="shared" si="18"/>
        <v>320</v>
      </c>
      <c r="AO29" s="86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="75" customFormat="1">
      <c r="B30" s="128"/>
      <c r="C30" s="131" t="s">
        <v>54</v>
      </c>
      <c r="D30" s="89">
        <f t="shared" si="0"/>
        <v>0</v>
      </c>
      <c r="E30" s="97"/>
      <c r="F30" s="98"/>
      <c r="G30" s="98"/>
      <c r="H30" s="99"/>
      <c r="I30" s="100"/>
      <c r="J30" s="129">
        <f t="shared" si="14"/>
        <v>0</v>
      </c>
      <c r="K30" s="102"/>
      <c r="L30" s="98"/>
      <c r="M30" s="98"/>
      <c r="N30" s="98"/>
      <c r="O30" s="100"/>
      <c r="P30" s="129">
        <f t="shared" si="15"/>
        <v>0</v>
      </c>
      <c r="Q30" s="102"/>
      <c r="R30" s="98"/>
      <c r="S30" s="98"/>
      <c r="T30" s="98"/>
      <c r="U30" s="100"/>
      <c r="V30" s="129">
        <f t="shared" si="16"/>
        <v>0</v>
      </c>
      <c r="W30" s="102"/>
      <c r="X30" s="98"/>
      <c r="Y30" s="98"/>
      <c r="Z30" s="98"/>
      <c r="AA30" s="100"/>
      <c r="AB30" s="129">
        <f t="shared" si="17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8"/>
        <v>0</v>
      </c>
      <c r="AO30" s="86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="75" customFormat="1" ht="59.25" customHeight="1">
      <c r="B31" s="172" t="s">
        <v>56</v>
      </c>
      <c r="C31" s="173"/>
      <c r="D31" s="174">
        <f t="shared" ref="D31:D32" si="19">J31+P31+V31+AB31+AN31</f>
        <v>12</v>
      </c>
      <c r="E31" s="40">
        <f t="shared" ref="E31:Q40" si="20">E32+E33+E34+E35</f>
        <v>1</v>
      </c>
      <c r="F31" s="40">
        <f t="shared" si="20"/>
        <v>0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1</v>
      </c>
      <c r="K31" s="44">
        <f t="shared" si="20"/>
        <v>0</v>
      </c>
      <c r="L31" s="44">
        <f t="shared" si="20"/>
        <v>0</v>
      </c>
      <c r="M31" s="44">
        <f t="shared" si="20"/>
        <v>2</v>
      </c>
      <c r="N31" s="44">
        <f t="shared" si="20"/>
        <v>0</v>
      </c>
      <c r="O31" s="44">
        <f t="shared" si="20"/>
        <v>0</v>
      </c>
      <c r="P31" s="43">
        <f t="shared" si="20"/>
        <v>2</v>
      </c>
      <c r="Q31" s="43">
        <f t="shared" si="20"/>
        <v>0</v>
      </c>
      <c r="R31" s="43">
        <f t="shared" ref="R31:AN31" si="21">R32+R33+R34+R35</f>
        <v>6</v>
      </c>
      <c r="S31" s="43">
        <f t="shared" si="21"/>
        <v>0</v>
      </c>
      <c r="T31" s="43">
        <f t="shared" si="21"/>
        <v>2</v>
      </c>
      <c r="U31" s="43">
        <f t="shared" si="21"/>
        <v>0</v>
      </c>
      <c r="V31" s="43">
        <f t="shared" si="21"/>
        <v>8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0</v>
      </c>
      <c r="AF31" s="43">
        <f t="shared" si="21"/>
        <v>1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6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="175" customFormat="1">
      <c r="A32" s="175"/>
      <c r="B32" s="176" t="s">
        <v>41</v>
      </c>
      <c r="C32" s="177" t="s">
        <v>45</v>
      </c>
      <c r="D32" s="178">
        <f t="shared" si="19"/>
        <v>12</v>
      </c>
      <c r="E32" s="179">
        <v>1</v>
      </c>
      <c r="F32" s="180"/>
      <c r="G32" s="180"/>
      <c r="H32" s="181"/>
      <c r="I32" s="182"/>
      <c r="J32" s="183">
        <f t="shared" ref="J32:J39" si="22">E32+F32+G32+H32+I32</f>
        <v>1</v>
      </c>
      <c r="K32" s="184"/>
      <c r="L32" s="180"/>
      <c r="M32" s="180">
        <v>2</v>
      </c>
      <c r="N32" s="180"/>
      <c r="O32" s="182"/>
      <c r="P32" s="183">
        <f t="shared" ref="P32:P39" si="23">K32+L32+M32+N32+O32</f>
        <v>2</v>
      </c>
      <c r="Q32" s="184"/>
      <c r="R32" s="180">
        <v>6</v>
      </c>
      <c r="S32" s="180"/>
      <c r="T32" s="180">
        <v>2</v>
      </c>
      <c r="U32" s="182"/>
      <c r="V32" s="183">
        <f t="shared" ref="V32:V39" si="24">Q32+R32+S32+T32+U32</f>
        <v>8</v>
      </c>
      <c r="W32" s="184"/>
      <c r="X32" s="180"/>
      <c r="Y32" s="180"/>
      <c r="Z32" s="180"/>
      <c r="AA32" s="182"/>
      <c r="AB32" s="183">
        <f t="shared" ref="AB32:AB39" si="25">W32+X32+Y32+Z32+AA32</f>
        <v>0</v>
      </c>
      <c r="AC32" s="184"/>
      <c r="AD32" s="180"/>
      <c r="AE32" s="180"/>
      <c r="AF32" s="180">
        <v>1</v>
      </c>
      <c r="AG32" s="181"/>
      <c r="AH32" s="181"/>
      <c r="AI32" s="181"/>
      <c r="AJ32" s="181"/>
      <c r="AK32" s="181"/>
      <c r="AL32" s="181"/>
      <c r="AM32" s="181"/>
      <c r="AN32" s="185">
        <f t="shared" ref="AN32:AN39" si="26">AC32+AD32+AE32+AF32+AG32+AH32+AI32+AJ32+AK32+AL32+AM32</f>
        <v>1</v>
      </c>
      <c r="AO32" s="186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/>
      <c r="HU32" s="175"/>
      <c r="HV32" s="175"/>
      <c r="HW32" s="175"/>
      <c r="HX32" s="175"/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  <c r="IK32" s="175"/>
      <c r="IL32" s="175"/>
      <c r="IM32" s="175"/>
      <c r="IN32" s="175"/>
      <c r="IO32" s="175"/>
      <c r="IP32" s="175"/>
      <c r="IQ32" s="175"/>
      <c r="IR32" s="175"/>
      <c r="IS32" s="175"/>
      <c r="IT32" s="175"/>
      <c r="IU32" s="175"/>
      <c r="IV32" s="175"/>
      <c r="IW32" s="175"/>
    </row>
    <row r="33" s="75" customFormat="1" ht="10.9" customHeight="1">
      <c r="B33" s="130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87">
        <f t="shared" si="22"/>
        <v>0</v>
      </c>
      <c r="K33" s="102"/>
      <c r="L33" s="98"/>
      <c r="M33" s="98"/>
      <c r="N33" s="98"/>
      <c r="O33" s="100"/>
      <c r="P33" s="187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="75" customFormat="1" ht="10.9" customHeight="1">
      <c r="B34" s="130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87">
        <f t="shared" si="22"/>
        <v>0</v>
      </c>
      <c r="K34" s="102"/>
      <c r="L34" s="98"/>
      <c r="M34" s="98"/>
      <c r="N34" s="98"/>
      <c r="O34" s="100"/>
      <c r="P34" s="187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="75" customFormat="1">
      <c r="B35" s="188"/>
      <c r="C35" s="103" t="s">
        <v>48</v>
      </c>
      <c r="D35" s="89">
        <f>J35+P35+V35+AB35+AN35</f>
        <v>0</v>
      </c>
      <c r="E35" s="158"/>
      <c r="F35" s="159"/>
      <c r="G35" s="159"/>
      <c r="H35" s="160"/>
      <c r="I35" s="161"/>
      <c r="J35" s="187">
        <f t="shared" si="22"/>
        <v>0</v>
      </c>
      <c r="K35" s="162"/>
      <c r="L35" s="159"/>
      <c r="M35" s="159"/>
      <c r="N35" s="159"/>
      <c r="O35" s="161"/>
      <c r="P35" s="187">
        <f t="shared" si="23"/>
        <v>0</v>
      </c>
      <c r="Q35" s="162"/>
      <c r="R35" s="159"/>
      <c r="S35" s="159"/>
      <c r="T35" s="159"/>
      <c r="U35" s="161"/>
      <c r="V35" s="101">
        <f t="shared" si="24"/>
        <v>0</v>
      </c>
      <c r="W35" s="162"/>
      <c r="X35" s="159"/>
      <c r="Y35" s="159"/>
      <c r="Z35" s="159"/>
      <c r="AA35" s="161"/>
      <c r="AB35" s="101">
        <f t="shared" si="25"/>
        <v>0</v>
      </c>
      <c r="AC35" s="162"/>
      <c r="AD35" s="159"/>
      <c r="AE35" s="159"/>
      <c r="AF35" s="159"/>
      <c r="AG35" s="160"/>
      <c r="AH35" s="160"/>
      <c r="AI35" s="160"/>
      <c r="AJ35" s="160"/>
      <c r="AK35" s="160"/>
      <c r="AL35" s="160"/>
      <c r="AM35" s="160"/>
      <c r="AN35" s="96">
        <f t="shared" si="26"/>
        <v>0</v>
      </c>
      <c r="AO35" s="86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="75" customFormat="1">
      <c r="B36" s="119"/>
      <c r="C36" s="120" t="s">
        <v>50</v>
      </c>
      <c r="D36" s="78">
        <f t="shared" si="0"/>
        <v>0</v>
      </c>
      <c r="E36" s="121"/>
      <c r="F36" s="122"/>
      <c r="G36" s="122"/>
      <c r="H36" s="123"/>
      <c r="I36" s="124"/>
      <c r="J36" s="125">
        <f t="shared" si="22"/>
        <v>0</v>
      </c>
      <c r="K36" s="126"/>
      <c r="L36" s="122"/>
      <c r="M36" s="122"/>
      <c r="N36" s="122"/>
      <c r="O36" s="124"/>
      <c r="P36" s="187">
        <f t="shared" si="23"/>
        <v>0</v>
      </c>
      <c r="Q36" s="126"/>
      <c r="R36" s="122"/>
      <c r="S36" s="122"/>
      <c r="T36" s="122"/>
      <c r="U36" s="124"/>
      <c r="V36" s="125">
        <f t="shared" si="24"/>
        <v>0</v>
      </c>
      <c r="W36" s="126"/>
      <c r="X36" s="122"/>
      <c r="Y36" s="122"/>
      <c r="Z36" s="122"/>
      <c r="AA36" s="124"/>
      <c r="AB36" s="125">
        <f t="shared" si="25"/>
        <v>0</v>
      </c>
      <c r="AC36" s="126"/>
      <c r="AD36" s="122"/>
      <c r="AE36" s="122"/>
      <c r="AF36" s="122"/>
      <c r="AG36" s="123"/>
      <c r="AH36" s="123"/>
      <c r="AI36" s="123"/>
      <c r="AJ36" s="123"/>
      <c r="AK36" s="123"/>
      <c r="AL36" s="123"/>
      <c r="AM36" s="123"/>
      <c r="AN36" s="127">
        <f t="shared" si="26"/>
        <v>0</v>
      </c>
      <c r="AO36" s="86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="75" customFormat="1">
      <c r="B37" s="128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29">
        <f t="shared" si="22"/>
        <v>0</v>
      </c>
      <c r="K37" s="102"/>
      <c r="L37" s="98"/>
      <c r="M37" s="98"/>
      <c r="N37" s="98"/>
      <c r="O37" s="100"/>
      <c r="P37" s="187">
        <f t="shared" si="23"/>
        <v>0</v>
      </c>
      <c r="Q37" s="102"/>
      <c r="R37" s="98"/>
      <c r="S37" s="98"/>
      <c r="T37" s="98"/>
      <c r="U37" s="100"/>
      <c r="V37" s="129">
        <f t="shared" si="24"/>
        <v>0</v>
      </c>
      <c r="W37" s="102"/>
      <c r="X37" s="98"/>
      <c r="Y37" s="98"/>
      <c r="Z37" s="98"/>
      <c r="AA37" s="100"/>
      <c r="AB37" s="129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="75" customFormat="1">
      <c r="B38" s="130" t="s">
        <v>52</v>
      </c>
      <c r="C38" s="131" t="s">
        <v>53</v>
      </c>
      <c r="D38" s="89">
        <f t="shared" si="0"/>
        <v>8</v>
      </c>
      <c r="E38" s="97">
        <v>1</v>
      </c>
      <c r="F38" s="98"/>
      <c r="G38" s="98"/>
      <c r="H38" s="99"/>
      <c r="I38" s="100"/>
      <c r="J38" s="129">
        <f t="shared" si="22"/>
        <v>1</v>
      </c>
      <c r="K38" s="102"/>
      <c r="L38" s="98"/>
      <c r="M38" s="98">
        <v>1</v>
      </c>
      <c r="N38" s="98"/>
      <c r="O38" s="100"/>
      <c r="P38" s="187">
        <f t="shared" si="23"/>
        <v>1</v>
      </c>
      <c r="Q38" s="102"/>
      <c r="R38" s="98">
        <v>3</v>
      </c>
      <c r="S38" s="98"/>
      <c r="T38" s="98">
        <v>2</v>
      </c>
      <c r="U38" s="100"/>
      <c r="V38" s="129">
        <f t="shared" si="24"/>
        <v>5</v>
      </c>
      <c r="W38" s="102"/>
      <c r="X38" s="98"/>
      <c r="Y38" s="98"/>
      <c r="Z38" s="98"/>
      <c r="AA38" s="100"/>
      <c r="AB38" s="129">
        <f t="shared" si="25"/>
        <v>0</v>
      </c>
      <c r="AC38" s="102"/>
      <c r="AD38" s="98"/>
      <c r="AE38" s="98"/>
      <c r="AF38" s="98">
        <v>1</v>
      </c>
      <c r="AG38" s="99"/>
      <c r="AH38" s="99"/>
      <c r="AI38" s="99"/>
      <c r="AJ38" s="99"/>
      <c r="AK38" s="99"/>
      <c r="AL38" s="99"/>
      <c r="AM38" s="99"/>
      <c r="AN38" s="96">
        <f t="shared" si="26"/>
        <v>1</v>
      </c>
      <c r="AO38" s="86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="75" customFormat="1">
      <c r="B39" s="128"/>
      <c r="C39" s="131" t="s">
        <v>54</v>
      </c>
      <c r="D39" s="89">
        <f t="shared" si="0"/>
        <v>0</v>
      </c>
      <c r="E39" s="97"/>
      <c r="F39" s="98"/>
      <c r="G39" s="98"/>
      <c r="H39" s="99"/>
      <c r="I39" s="100"/>
      <c r="J39" s="129">
        <f t="shared" si="22"/>
        <v>0</v>
      </c>
      <c r="K39" s="102"/>
      <c r="L39" s="98"/>
      <c r="M39" s="98"/>
      <c r="N39" s="98"/>
      <c r="O39" s="100"/>
      <c r="P39" s="187">
        <f t="shared" si="23"/>
        <v>0</v>
      </c>
      <c r="Q39" s="102"/>
      <c r="R39" s="98"/>
      <c r="S39" s="98"/>
      <c r="T39" s="98"/>
      <c r="U39" s="100"/>
      <c r="V39" s="129">
        <f t="shared" si="24"/>
        <v>0</v>
      </c>
      <c r="W39" s="102"/>
      <c r="X39" s="98"/>
      <c r="Y39" s="98"/>
      <c r="Z39" s="98"/>
      <c r="AA39" s="100"/>
      <c r="AB39" s="129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="75" customFormat="1" ht="46.899999999999999" customHeight="1">
      <c r="B40" s="172" t="s">
        <v>59</v>
      </c>
      <c r="C40" s="173"/>
      <c r="D40" s="39">
        <f t="shared" ref="D40:D41" si="27">J40+P40+V40+AB40+AN40</f>
        <v>73</v>
      </c>
      <c r="E40" s="40">
        <f t="shared" si="20"/>
        <v>3</v>
      </c>
      <c r="F40" s="40">
        <f t="shared" si="20"/>
        <v>3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6</v>
      </c>
      <c r="K40" s="43">
        <f t="shared" ref="K40:AN40" si="28">K41+K42+K43+K44</f>
        <v>1</v>
      </c>
      <c r="L40" s="43">
        <f t="shared" si="28"/>
        <v>0</v>
      </c>
      <c r="M40" s="43">
        <f t="shared" si="28"/>
        <v>4</v>
      </c>
      <c r="N40" s="43">
        <f t="shared" si="28"/>
        <v>7</v>
      </c>
      <c r="O40" s="43">
        <f t="shared" si="28"/>
        <v>1</v>
      </c>
      <c r="P40" s="43">
        <f t="shared" si="28"/>
        <v>13</v>
      </c>
      <c r="Q40" s="43">
        <f t="shared" si="28"/>
        <v>0</v>
      </c>
      <c r="R40" s="43">
        <f t="shared" si="28"/>
        <v>27</v>
      </c>
      <c r="S40" s="43">
        <f t="shared" si="28"/>
        <v>0</v>
      </c>
      <c r="T40" s="43">
        <f t="shared" si="28"/>
        <v>20</v>
      </c>
      <c r="U40" s="43">
        <f t="shared" si="28"/>
        <v>1</v>
      </c>
      <c r="V40" s="43">
        <f t="shared" si="28"/>
        <v>48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1</v>
      </c>
      <c r="AE40" s="43">
        <f t="shared" si="28"/>
        <v>3</v>
      </c>
      <c r="AF40" s="43">
        <f t="shared" si="28"/>
        <v>2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6</v>
      </c>
      <c r="AO40" s="86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="75" customFormat="1">
      <c r="B41" s="189" t="s">
        <v>41</v>
      </c>
      <c r="C41" s="190" t="s">
        <v>45</v>
      </c>
      <c r="D41" s="78">
        <f t="shared" si="27"/>
        <v>73</v>
      </c>
      <c r="E41" s="191">
        <v>3</v>
      </c>
      <c r="F41" s="192">
        <v>3</v>
      </c>
      <c r="G41" s="192"/>
      <c r="H41" s="193"/>
      <c r="I41" s="194"/>
      <c r="J41" s="187">
        <f t="shared" ref="J41:J48" si="29">E41+F41+G41+H41+I41</f>
        <v>6</v>
      </c>
      <c r="K41" s="195">
        <v>1</v>
      </c>
      <c r="L41" s="192"/>
      <c r="M41" s="192">
        <v>4</v>
      </c>
      <c r="N41" s="192">
        <v>7</v>
      </c>
      <c r="O41" s="194">
        <v>1</v>
      </c>
      <c r="P41" s="187">
        <f t="shared" ref="P41:P48" si="30">K41+L41+M41+N41+O41</f>
        <v>13</v>
      </c>
      <c r="Q41" s="195"/>
      <c r="R41" s="192">
        <v>27</v>
      </c>
      <c r="S41" s="192"/>
      <c r="T41" s="192">
        <v>20</v>
      </c>
      <c r="U41" s="194">
        <v>1</v>
      </c>
      <c r="V41" s="187">
        <f>Q41+R41+S41+++++T41+U41</f>
        <v>48</v>
      </c>
      <c r="W41" s="195"/>
      <c r="X41" s="192"/>
      <c r="Y41" s="192"/>
      <c r="Z41" s="192"/>
      <c r="AA41" s="194"/>
      <c r="AB41" s="187">
        <f t="shared" ref="AB41:AB48" si="31">W41+X41+Y41+Z41+AA41</f>
        <v>0</v>
      </c>
      <c r="AC41" s="195"/>
      <c r="AD41" s="192">
        <v>1</v>
      </c>
      <c r="AE41" s="192">
        <v>3</v>
      </c>
      <c r="AF41" s="192">
        <v>2</v>
      </c>
      <c r="AG41" s="193"/>
      <c r="AH41" s="193"/>
      <c r="AI41" s="193"/>
      <c r="AJ41" s="193"/>
      <c r="AK41" s="193"/>
      <c r="AL41" s="193"/>
      <c r="AM41" s="193"/>
      <c r="AN41" s="85">
        <f>AC41+AD41+AE41+AF41+AG41+AH41+AI41+AJ41+AK41++++AL41+AM41</f>
        <v>6</v>
      </c>
      <c r="AO41" s="86"/>
      <c r="AP41" s="75"/>
      <c r="AQ41" s="75"/>
      <c r="AR41" s="75"/>
      <c r="AS41" s="75"/>
      <c r="AT41" s="75"/>
      <c r="AU41" s="75"/>
      <c r="AV41" s="75"/>
      <c r="AW41" s="75"/>
      <c r="AX41" s="75"/>
      <c r="AY41" s="75"/>
    </row>
    <row r="42" s="75" customFormat="1">
      <c r="B42" s="196" t="s">
        <v>57</v>
      </c>
      <c r="C42" s="156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="75" customFormat="1">
      <c r="B43" s="196" t="s">
        <v>58</v>
      </c>
      <c r="C43" s="156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75"/>
      <c r="AQ43" s="75"/>
      <c r="AR43" s="75"/>
      <c r="AS43" s="75"/>
      <c r="AT43" s="75"/>
      <c r="AU43" s="75"/>
      <c r="AV43" s="75"/>
      <c r="AW43" s="75"/>
      <c r="AX43" s="75"/>
      <c r="AY43" s="75"/>
    </row>
    <row r="44" s="75" customFormat="1">
      <c r="B44" s="197"/>
      <c r="C44" s="157" t="s">
        <v>48</v>
      </c>
      <c r="D44" s="89">
        <f t="shared" si="0"/>
        <v>0</v>
      </c>
      <c r="E44" s="158"/>
      <c r="F44" s="159"/>
      <c r="G44" s="159"/>
      <c r="H44" s="160"/>
      <c r="I44" s="161"/>
      <c r="J44" s="101">
        <f t="shared" si="29"/>
        <v>0</v>
      </c>
      <c r="K44" s="162"/>
      <c r="L44" s="159"/>
      <c r="M44" s="159"/>
      <c r="N44" s="159"/>
      <c r="O44" s="161"/>
      <c r="P44" s="101">
        <f t="shared" si="30"/>
        <v>0</v>
      </c>
      <c r="Q44" s="162"/>
      <c r="R44" s="159"/>
      <c r="S44" s="159"/>
      <c r="T44" s="159"/>
      <c r="U44" s="161"/>
      <c r="V44" s="101">
        <f t="shared" si="32"/>
        <v>0</v>
      </c>
      <c r="W44" s="162"/>
      <c r="X44" s="159"/>
      <c r="Y44" s="159"/>
      <c r="Z44" s="159"/>
      <c r="AA44" s="161"/>
      <c r="AB44" s="101">
        <f t="shared" si="31"/>
        <v>0</v>
      </c>
      <c r="AC44" s="162"/>
      <c r="AD44" s="159"/>
      <c r="AE44" s="159"/>
      <c r="AF44" s="159"/>
      <c r="AG44" s="160"/>
      <c r="AH44" s="160"/>
      <c r="AI44" s="160"/>
      <c r="AJ44" s="160"/>
      <c r="AK44" s="160"/>
      <c r="AL44" s="160"/>
      <c r="AM44" s="160"/>
      <c r="AN44" s="96">
        <f t="shared" si="33"/>
        <v>0</v>
      </c>
      <c r="AO44" s="86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="75" customFormat="1">
      <c r="B45" s="119"/>
      <c r="C45" s="120" t="s">
        <v>50</v>
      </c>
      <c r="D45" s="171">
        <f t="shared" si="0"/>
        <v>0</v>
      </c>
      <c r="E45" s="121"/>
      <c r="F45" s="122"/>
      <c r="G45" s="122"/>
      <c r="H45" s="123"/>
      <c r="I45" s="124"/>
      <c r="J45" s="125">
        <f t="shared" si="29"/>
        <v>0</v>
      </c>
      <c r="K45" s="126"/>
      <c r="L45" s="122"/>
      <c r="M45" s="122"/>
      <c r="N45" s="122"/>
      <c r="O45" s="124"/>
      <c r="P45" s="125">
        <f t="shared" si="30"/>
        <v>0</v>
      </c>
      <c r="Q45" s="126"/>
      <c r="R45" s="122"/>
      <c r="S45" s="122"/>
      <c r="T45" s="122"/>
      <c r="U45" s="124"/>
      <c r="V45" s="125">
        <f t="shared" si="32"/>
        <v>0</v>
      </c>
      <c r="W45" s="126"/>
      <c r="X45" s="122"/>
      <c r="Y45" s="122"/>
      <c r="Z45" s="122"/>
      <c r="AA45" s="124"/>
      <c r="AB45" s="125">
        <f t="shared" si="31"/>
        <v>0</v>
      </c>
      <c r="AC45" s="126"/>
      <c r="AD45" s="122"/>
      <c r="AE45" s="122"/>
      <c r="AF45" s="122"/>
      <c r="AG45" s="123"/>
      <c r="AH45" s="123"/>
      <c r="AI45" s="123"/>
      <c r="AJ45" s="123"/>
      <c r="AK45" s="123"/>
      <c r="AL45" s="123"/>
      <c r="AM45" s="123"/>
      <c r="AN45" s="127">
        <f t="shared" si="33"/>
        <v>0</v>
      </c>
      <c r="AO45" s="86"/>
      <c r="AP45" s="75"/>
      <c r="AQ45" s="75"/>
      <c r="AR45" s="75"/>
      <c r="AS45" s="75"/>
      <c r="AT45" s="75"/>
      <c r="AU45" s="75"/>
      <c r="AV45" s="75"/>
      <c r="AW45" s="75"/>
      <c r="AX45" s="75"/>
      <c r="AY45" s="75"/>
    </row>
    <row r="46" s="75" customFormat="1">
      <c r="B46" s="128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29">
        <f t="shared" si="29"/>
        <v>0</v>
      </c>
      <c r="K46" s="102"/>
      <c r="L46" s="98"/>
      <c r="M46" s="98"/>
      <c r="N46" s="98"/>
      <c r="O46" s="100"/>
      <c r="P46" s="129">
        <f t="shared" si="30"/>
        <v>0</v>
      </c>
      <c r="Q46" s="102"/>
      <c r="R46" s="98"/>
      <c r="S46" s="98"/>
      <c r="T46" s="98"/>
      <c r="U46" s="100"/>
      <c r="V46" s="129">
        <f t="shared" si="32"/>
        <v>0</v>
      </c>
      <c r="W46" s="102"/>
      <c r="X46" s="98"/>
      <c r="Y46" s="98"/>
      <c r="Z46" s="98"/>
      <c r="AA46" s="100"/>
      <c r="AB46" s="129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="75" customFormat="1">
      <c r="B47" s="130" t="s">
        <v>52</v>
      </c>
      <c r="C47" s="131" t="s">
        <v>53</v>
      </c>
      <c r="D47" s="89">
        <f t="shared" si="0"/>
        <v>68</v>
      </c>
      <c r="E47" s="97">
        <v>3</v>
      </c>
      <c r="F47" s="98">
        <v>3</v>
      </c>
      <c r="G47" s="98"/>
      <c r="H47" s="99"/>
      <c r="I47" s="100"/>
      <c r="J47" s="129">
        <f t="shared" si="29"/>
        <v>6</v>
      </c>
      <c r="K47" s="102">
        <v>1</v>
      </c>
      <c r="L47" s="98"/>
      <c r="M47" s="98">
        <v>3</v>
      </c>
      <c r="N47" s="98">
        <v>7</v>
      </c>
      <c r="O47" s="100">
        <v>1</v>
      </c>
      <c r="P47" s="129">
        <f t="shared" si="30"/>
        <v>12</v>
      </c>
      <c r="Q47" s="102"/>
      <c r="R47" s="98">
        <v>24</v>
      </c>
      <c r="S47" s="98"/>
      <c r="T47" s="98">
        <v>20</v>
      </c>
      <c r="U47" s="100"/>
      <c r="V47" s="129">
        <f t="shared" si="32"/>
        <v>44</v>
      </c>
      <c r="W47" s="102"/>
      <c r="X47" s="98"/>
      <c r="Y47" s="98"/>
      <c r="Z47" s="98"/>
      <c r="AA47" s="100"/>
      <c r="AB47" s="129">
        <f t="shared" si="31"/>
        <v>0</v>
      </c>
      <c r="AC47" s="102"/>
      <c r="AD47" s="98">
        <v>1</v>
      </c>
      <c r="AE47" s="98">
        <v>3</v>
      </c>
      <c r="AF47" s="98">
        <v>2</v>
      </c>
      <c r="AG47" s="99"/>
      <c r="AH47" s="99"/>
      <c r="AI47" s="99"/>
      <c r="AJ47" s="99"/>
      <c r="AK47" s="99"/>
      <c r="AL47" s="99"/>
      <c r="AM47" s="99"/>
      <c r="AN47" s="96">
        <f t="shared" si="33"/>
        <v>6</v>
      </c>
      <c r="AO47" s="86"/>
      <c r="AP47" s="75"/>
      <c r="AQ47" s="75"/>
      <c r="AR47" s="75"/>
      <c r="AS47" s="75"/>
      <c r="AT47" s="75"/>
      <c r="AU47" s="75"/>
      <c r="AV47" s="75"/>
      <c r="AW47" s="75"/>
      <c r="AX47" s="75"/>
      <c r="AY47" s="75"/>
    </row>
    <row r="48" s="75" customFormat="1">
      <c r="B48" s="128"/>
      <c r="C48" s="131" t="s">
        <v>54</v>
      </c>
      <c r="D48" s="89">
        <f t="shared" si="0"/>
        <v>0</v>
      </c>
      <c r="E48" s="97"/>
      <c r="F48" s="98"/>
      <c r="G48" s="98"/>
      <c r="H48" s="99"/>
      <c r="I48" s="100"/>
      <c r="J48" s="129">
        <f t="shared" si="29"/>
        <v>0</v>
      </c>
      <c r="K48" s="102"/>
      <c r="L48" s="98"/>
      <c r="M48" s="98"/>
      <c r="N48" s="98"/>
      <c r="O48" s="100"/>
      <c r="P48" s="129">
        <f t="shared" si="30"/>
        <v>0</v>
      </c>
      <c r="Q48" s="102"/>
      <c r="R48" s="98"/>
      <c r="S48" s="98"/>
      <c r="T48" s="98"/>
      <c r="U48" s="100"/>
      <c r="V48" s="129">
        <f t="shared" si="32"/>
        <v>0</v>
      </c>
      <c r="W48" s="102"/>
      <c r="X48" s="98"/>
      <c r="Y48" s="98"/>
      <c r="Z48" s="98"/>
      <c r="AA48" s="100"/>
      <c r="AB48" s="129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="75" customFormat="1" ht="49.899999999999999" customHeight="1">
      <c r="B49" s="37" t="s">
        <v>60</v>
      </c>
      <c r="C49" s="132"/>
      <c r="D49" s="174">
        <f>J49+P49+V49+AB49+AN49</f>
        <v>105</v>
      </c>
      <c r="E49" s="40">
        <f>E50++E51</f>
        <v>1</v>
      </c>
      <c r="F49" s="40">
        <f t="shared" ref="F49:AN49" si="34">F50++F51</f>
        <v>3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4</v>
      </c>
      <c r="K49" s="40">
        <f t="shared" si="34"/>
        <v>0</v>
      </c>
      <c r="L49" s="40">
        <f t="shared" si="34"/>
        <v>0</v>
      </c>
      <c r="M49" s="40">
        <f t="shared" si="34"/>
        <v>6</v>
      </c>
      <c r="N49" s="40">
        <f t="shared" si="34"/>
        <v>5</v>
      </c>
      <c r="O49" s="40">
        <f t="shared" si="34"/>
        <v>0</v>
      </c>
      <c r="P49" s="40">
        <f t="shared" si="34"/>
        <v>11</v>
      </c>
      <c r="Q49" s="40">
        <f t="shared" si="34"/>
        <v>0</v>
      </c>
      <c r="R49" s="40">
        <f t="shared" si="34"/>
        <v>35</v>
      </c>
      <c r="S49" s="40">
        <f t="shared" si="34"/>
        <v>0</v>
      </c>
      <c r="T49" s="40">
        <f t="shared" si="34"/>
        <v>20</v>
      </c>
      <c r="U49" s="40">
        <f t="shared" si="34"/>
        <v>0</v>
      </c>
      <c r="V49" s="40">
        <f t="shared" si="34"/>
        <v>55</v>
      </c>
      <c r="W49" s="40">
        <f t="shared" si="34"/>
        <v>1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1</v>
      </c>
      <c r="AC49" s="40">
        <f t="shared" si="34"/>
        <v>0</v>
      </c>
      <c r="AD49" s="40">
        <f t="shared" si="34"/>
        <v>5</v>
      </c>
      <c r="AE49" s="40">
        <f t="shared" si="34"/>
        <v>7</v>
      </c>
      <c r="AF49" s="40">
        <f t="shared" si="34"/>
        <v>15</v>
      </c>
      <c r="AG49" s="40">
        <f t="shared" si="34"/>
        <v>3</v>
      </c>
      <c r="AH49" s="40">
        <f t="shared" si="34"/>
        <v>0</v>
      </c>
      <c r="AI49" s="40">
        <f t="shared" si="34"/>
        <v>0</v>
      </c>
      <c r="AJ49" s="40">
        <f t="shared" si="34"/>
        <v>1</v>
      </c>
      <c r="AK49" s="40">
        <f t="shared" si="34"/>
        <v>3</v>
      </c>
      <c r="AL49" s="40">
        <f t="shared" si="34"/>
        <v>0</v>
      </c>
      <c r="AM49" s="40">
        <f t="shared" si="34"/>
        <v>0</v>
      </c>
      <c r="AN49" s="40">
        <f t="shared" si="34"/>
        <v>34</v>
      </c>
      <c r="AO49" s="86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="75" customFormat="1">
      <c r="B50" s="48" t="s">
        <v>41</v>
      </c>
      <c r="C50" s="77" t="s">
        <v>61</v>
      </c>
      <c r="D50" s="171">
        <f t="shared" si="0"/>
        <v>0</v>
      </c>
      <c r="E50" s="191"/>
      <c r="F50" s="192"/>
      <c r="G50" s="192"/>
      <c r="H50" s="193"/>
      <c r="I50" s="194"/>
      <c r="J50" s="187">
        <f t="shared" ref="J50:J55" si="35">E50+F50+G50+H50+I50</f>
        <v>0</v>
      </c>
      <c r="K50" s="195"/>
      <c r="L50" s="192"/>
      <c r="M50" s="192"/>
      <c r="N50" s="192"/>
      <c r="O50" s="194"/>
      <c r="P50" s="187">
        <f t="shared" ref="P50:P55" si="36">K50+L50+M50+N50+O50</f>
        <v>0</v>
      </c>
      <c r="Q50" s="195"/>
      <c r="R50" s="192"/>
      <c r="S50" s="192"/>
      <c r="T50" s="192"/>
      <c r="U50" s="194"/>
      <c r="V50" s="187">
        <f t="shared" ref="V50:V55" si="37">Q50+R50+S50+T50+U50</f>
        <v>0</v>
      </c>
      <c r="W50" s="195"/>
      <c r="X50" s="192"/>
      <c r="Y50" s="192"/>
      <c r="Z50" s="192"/>
      <c r="AA50" s="194"/>
      <c r="AB50" s="187">
        <f t="shared" ref="AB50:AB55" si="38">W50+X50+Y50+Z50+AA50</f>
        <v>0</v>
      </c>
      <c r="AC50" s="195"/>
      <c r="AD50" s="192"/>
      <c r="AE50" s="192"/>
      <c r="AF50" s="192"/>
      <c r="AG50" s="193"/>
      <c r="AH50" s="193"/>
      <c r="AI50" s="193"/>
      <c r="AJ50" s="193"/>
      <c r="AK50" s="193"/>
      <c r="AL50" s="193"/>
      <c r="AM50" s="193"/>
      <c r="AN50" s="85">
        <f t="shared" ref="AN50:AN55" si="39">AC50+AD50+AE50+AF50+AG50+AH50+AI50+AJ50+AK50+AL50+AM50</f>
        <v>0</v>
      </c>
      <c r="AO50" s="86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="75" customFormat="1" ht="15" customHeight="1">
      <c r="B51" s="198"/>
      <c r="C51" s="103" t="s">
        <v>62</v>
      </c>
      <c r="D51" s="89">
        <f t="shared" si="0"/>
        <v>105</v>
      </c>
      <c r="E51" s="104">
        <v>1</v>
      </c>
      <c r="F51" s="105">
        <v>3</v>
      </c>
      <c r="G51" s="105"/>
      <c r="H51" s="106"/>
      <c r="I51" s="107"/>
      <c r="J51" s="94">
        <f t="shared" si="35"/>
        <v>4</v>
      </c>
      <c r="K51" s="108"/>
      <c r="L51" s="105"/>
      <c r="M51" s="105">
        <v>6</v>
      </c>
      <c r="N51" s="105">
        <v>5</v>
      </c>
      <c r="O51" s="107"/>
      <c r="P51" s="94">
        <f t="shared" si="36"/>
        <v>11</v>
      </c>
      <c r="Q51" s="108"/>
      <c r="R51" s="105">
        <v>35</v>
      </c>
      <c r="S51" s="105"/>
      <c r="T51" s="105">
        <v>20</v>
      </c>
      <c r="U51" s="107"/>
      <c r="V51" s="94">
        <f t="shared" si="37"/>
        <v>55</v>
      </c>
      <c r="W51" s="108">
        <v>1</v>
      </c>
      <c r="X51" s="105"/>
      <c r="Y51" s="105"/>
      <c r="Z51" s="105"/>
      <c r="AA51" s="107"/>
      <c r="AB51" s="94">
        <f t="shared" si="38"/>
        <v>1</v>
      </c>
      <c r="AC51" s="108"/>
      <c r="AD51" s="105">
        <v>5</v>
      </c>
      <c r="AE51" s="105">
        <v>7</v>
      </c>
      <c r="AF51" s="105">
        <v>15</v>
      </c>
      <c r="AG51" s="106">
        <v>3</v>
      </c>
      <c r="AH51" s="106"/>
      <c r="AI51" s="106"/>
      <c r="AJ51" s="106">
        <v>1</v>
      </c>
      <c r="AK51" s="106">
        <v>3</v>
      </c>
      <c r="AL51" s="106"/>
      <c r="AM51" s="106"/>
      <c r="AN51" s="96">
        <f t="shared" si="39"/>
        <v>34</v>
      </c>
      <c r="AO51" s="86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="75" customFormat="1">
      <c r="B52" s="119"/>
      <c r="C52" s="120" t="s">
        <v>50</v>
      </c>
      <c r="D52" s="78">
        <f>J52+P52+V52+AB52+AN52</f>
        <v>0</v>
      </c>
      <c r="E52" s="121"/>
      <c r="F52" s="122"/>
      <c r="G52" s="122"/>
      <c r="H52" s="123"/>
      <c r="I52" s="124"/>
      <c r="J52" s="125">
        <f t="shared" si="35"/>
        <v>0</v>
      </c>
      <c r="K52" s="126"/>
      <c r="L52" s="122"/>
      <c r="M52" s="122"/>
      <c r="N52" s="122"/>
      <c r="O52" s="124"/>
      <c r="P52" s="125">
        <f t="shared" si="36"/>
        <v>0</v>
      </c>
      <c r="Q52" s="126"/>
      <c r="R52" s="122"/>
      <c r="S52" s="122"/>
      <c r="T52" s="122"/>
      <c r="U52" s="124"/>
      <c r="V52" s="125">
        <f t="shared" si="37"/>
        <v>0</v>
      </c>
      <c r="W52" s="126"/>
      <c r="X52" s="122"/>
      <c r="Y52" s="122"/>
      <c r="Z52" s="122"/>
      <c r="AA52" s="124"/>
      <c r="AB52" s="125">
        <f t="shared" si="38"/>
        <v>0</v>
      </c>
      <c r="AC52" s="126"/>
      <c r="AD52" s="122"/>
      <c r="AE52" s="122"/>
      <c r="AF52" s="122"/>
      <c r="AG52" s="123"/>
      <c r="AH52" s="123"/>
      <c r="AI52" s="123"/>
      <c r="AJ52" s="123"/>
      <c r="AK52" s="123"/>
      <c r="AL52" s="123"/>
      <c r="AM52" s="123"/>
      <c r="AN52" s="127">
        <f t="shared" si="39"/>
        <v>0</v>
      </c>
      <c r="AO52" s="86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="75" customFormat="1">
      <c r="B53" s="128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29">
        <f t="shared" si="35"/>
        <v>0</v>
      </c>
      <c r="K53" s="102"/>
      <c r="L53" s="98"/>
      <c r="M53" s="98"/>
      <c r="N53" s="98"/>
      <c r="O53" s="100"/>
      <c r="P53" s="129">
        <f t="shared" si="36"/>
        <v>0</v>
      </c>
      <c r="Q53" s="102"/>
      <c r="R53" s="98"/>
      <c r="S53" s="98"/>
      <c r="T53" s="98"/>
      <c r="U53" s="100"/>
      <c r="V53" s="129">
        <f t="shared" si="37"/>
        <v>0</v>
      </c>
      <c r="W53" s="102"/>
      <c r="X53" s="98"/>
      <c r="Y53" s="98"/>
      <c r="Z53" s="98"/>
      <c r="AA53" s="100"/>
      <c r="AB53" s="129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75"/>
      <c r="AQ53" s="75"/>
      <c r="AR53" s="75"/>
      <c r="AS53" s="75"/>
      <c r="AT53" s="75"/>
      <c r="AU53" s="75"/>
      <c r="AV53" s="75"/>
      <c r="AW53" s="75"/>
      <c r="AX53" s="75"/>
      <c r="AY53" s="75"/>
    </row>
    <row r="54" s="75" customFormat="1">
      <c r="B54" s="130" t="s">
        <v>52</v>
      </c>
      <c r="C54" s="131" t="s">
        <v>53</v>
      </c>
      <c r="D54" s="89">
        <f t="shared" si="0"/>
        <v>105</v>
      </c>
      <c r="E54" s="97">
        <v>1</v>
      </c>
      <c r="F54" s="98">
        <v>3</v>
      </c>
      <c r="G54" s="98"/>
      <c r="H54" s="99"/>
      <c r="I54" s="100"/>
      <c r="J54" s="129">
        <f t="shared" si="35"/>
        <v>4</v>
      </c>
      <c r="K54" s="102"/>
      <c r="L54" s="98"/>
      <c r="M54" s="98">
        <v>6</v>
      </c>
      <c r="N54" s="98">
        <v>5</v>
      </c>
      <c r="O54" s="100"/>
      <c r="P54" s="129">
        <f t="shared" si="36"/>
        <v>11</v>
      </c>
      <c r="Q54" s="102"/>
      <c r="R54" s="98">
        <v>35</v>
      </c>
      <c r="S54" s="98"/>
      <c r="T54" s="98">
        <v>20</v>
      </c>
      <c r="U54" s="100"/>
      <c r="V54" s="129">
        <f t="shared" si="37"/>
        <v>55</v>
      </c>
      <c r="W54" s="102">
        <v>1</v>
      </c>
      <c r="X54" s="98"/>
      <c r="Y54" s="98"/>
      <c r="Z54" s="98"/>
      <c r="AA54" s="100"/>
      <c r="AB54" s="129">
        <f t="shared" si="38"/>
        <v>1</v>
      </c>
      <c r="AC54" s="102"/>
      <c r="AD54" s="98">
        <v>5</v>
      </c>
      <c r="AE54" s="98">
        <v>7</v>
      </c>
      <c r="AF54" s="98">
        <v>15</v>
      </c>
      <c r="AG54" s="99">
        <v>3</v>
      </c>
      <c r="AH54" s="99"/>
      <c r="AI54" s="99"/>
      <c r="AJ54" s="99">
        <v>1</v>
      </c>
      <c r="AK54" s="99">
        <v>3</v>
      </c>
      <c r="AL54" s="99"/>
      <c r="AM54" s="99"/>
      <c r="AN54" s="96">
        <f t="shared" si="39"/>
        <v>34</v>
      </c>
      <c r="AO54" s="86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="75" customFormat="1">
      <c r="B55" s="128"/>
      <c r="C55" s="131" t="s">
        <v>54</v>
      </c>
      <c r="D55" s="89">
        <f t="shared" si="0"/>
        <v>0</v>
      </c>
      <c r="E55" s="97"/>
      <c r="F55" s="98"/>
      <c r="G55" s="98"/>
      <c r="H55" s="99"/>
      <c r="I55" s="100"/>
      <c r="J55" s="129">
        <f t="shared" si="35"/>
        <v>0</v>
      </c>
      <c r="K55" s="102"/>
      <c r="L55" s="98"/>
      <c r="M55" s="98"/>
      <c r="N55" s="98"/>
      <c r="O55" s="100"/>
      <c r="P55" s="129">
        <f t="shared" si="36"/>
        <v>0</v>
      </c>
      <c r="Q55" s="102"/>
      <c r="R55" s="98"/>
      <c r="S55" s="98"/>
      <c r="T55" s="98"/>
      <c r="U55" s="100"/>
      <c r="V55" s="129">
        <f t="shared" si="37"/>
        <v>0</v>
      </c>
      <c r="W55" s="102"/>
      <c r="X55" s="98"/>
      <c r="Y55" s="98"/>
      <c r="Z55" s="98"/>
      <c r="AA55" s="100"/>
      <c r="AB55" s="129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="75" customFormat="1" ht="42" customHeight="1">
      <c r="B56" s="37" t="s">
        <v>63</v>
      </c>
      <c r="C56" s="132"/>
      <c r="D56" s="39">
        <f>J56+P56+V56+AB56+AN56</f>
        <v>577</v>
      </c>
      <c r="E56" s="40">
        <f>E57+E58</f>
        <v>7</v>
      </c>
      <c r="F56" s="40">
        <f t="shared" ref="F56:AN56" si="40">F57+F58</f>
        <v>10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17</v>
      </c>
      <c r="K56" s="40">
        <f>K57+K58</f>
        <v>1</v>
      </c>
      <c r="L56" s="40">
        <f t="shared" si="40"/>
        <v>0</v>
      </c>
      <c r="M56" s="40">
        <f t="shared" si="40"/>
        <v>15</v>
      </c>
      <c r="N56" s="40">
        <f t="shared" si="40"/>
        <v>31</v>
      </c>
      <c r="O56" s="40">
        <f t="shared" si="40"/>
        <v>1</v>
      </c>
      <c r="P56" s="40">
        <f>P57+P58</f>
        <v>48</v>
      </c>
      <c r="Q56" s="40">
        <f t="shared" si="40"/>
        <v>0</v>
      </c>
      <c r="R56" s="40">
        <f t="shared" si="40"/>
        <v>221</v>
      </c>
      <c r="S56" s="40">
        <f t="shared" si="40"/>
        <v>0</v>
      </c>
      <c r="T56" s="40">
        <f t="shared" si="40"/>
        <v>75</v>
      </c>
      <c r="U56" s="40">
        <f t="shared" si="40"/>
        <v>0</v>
      </c>
      <c r="V56" s="40">
        <f t="shared" si="40"/>
        <v>296</v>
      </c>
      <c r="W56" s="40">
        <f t="shared" si="40"/>
        <v>4</v>
      </c>
      <c r="X56" s="40">
        <f t="shared" si="40"/>
        <v>8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12</v>
      </c>
      <c r="AC56" s="40">
        <f t="shared" si="40"/>
        <v>1</v>
      </c>
      <c r="AD56" s="40">
        <f t="shared" si="40"/>
        <v>5</v>
      </c>
      <c r="AE56" s="40">
        <f t="shared" si="40"/>
        <v>21</v>
      </c>
      <c r="AF56" s="40">
        <f t="shared" si="40"/>
        <v>164</v>
      </c>
      <c r="AG56" s="40">
        <f t="shared" si="40"/>
        <v>6</v>
      </c>
      <c r="AH56" s="40">
        <f t="shared" si="40"/>
        <v>0</v>
      </c>
      <c r="AI56" s="40">
        <f t="shared" si="40"/>
        <v>0</v>
      </c>
      <c r="AJ56" s="40">
        <f t="shared" si="40"/>
        <v>1</v>
      </c>
      <c r="AK56" s="40">
        <f t="shared" si="40"/>
        <v>6</v>
      </c>
      <c r="AL56" s="40">
        <f t="shared" si="40"/>
        <v>0</v>
      </c>
      <c r="AM56" s="40">
        <f t="shared" si="40"/>
        <v>0</v>
      </c>
      <c r="AN56" s="40">
        <f t="shared" si="40"/>
        <v>204</v>
      </c>
      <c r="AO56" s="86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="75" customFormat="1">
      <c r="B57" s="48" t="s">
        <v>41</v>
      </c>
      <c r="C57" s="154" t="s">
        <v>61</v>
      </c>
      <c r="D57" s="78">
        <f t="shared" si="0"/>
        <v>0</v>
      </c>
      <c r="E57" s="191"/>
      <c r="F57" s="192"/>
      <c r="G57" s="192"/>
      <c r="H57" s="193"/>
      <c r="I57" s="194"/>
      <c r="J57" s="187">
        <f t="shared" ref="J57:J66" si="41">E57+F57+G57+H57+I57</f>
        <v>0</v>
      </c>
      <c r="K57" s="195"/>
      <c r="L57" s="192"/>
      <c r="M57" s="192"/>
      <c r="N57" s="192"/>
      <c r="O57" s="194"/>
      <c r="P57" s="187">
        <f t="shared" ref="P57:P66" si="42">K57+L57+M57+N57+O57</f>
        <v>0</v>
      </c>
      <c r="Q57" s="195"/>
      <c r="R57" s="192"/>
      <c r="S57" s="192"/>
      <c r="T57" s="192"/>
      <c r="U57" s="194"/>
      <c r="V57" s="187">
        <f t="shared" ref="V57:V66" si="43">Q57+R57+S57+T57+U57</f>
        <v>0</v>
      </c>
      <c r="W57" s="195"/>
      <c r="X57" s="192"/>
      <c r="Y57" s="192"/>
      <c r="Z57" s="192"/>
      <c r="AA57" s="194"/>
      <c r="AB57" s="187">
        <f t="shared" ref="AB57:AB66" si="44">W57+X57+Y57+Z57+AA57</f>
        <v>0</v>
      </c>
      <c r="AC57" s="195"/>
      <c r="AD57" s="192"/>
      <c r="AE57" s="192"/>
      <c r="AF57" s="192"/>
      <c r="AG57" s="193"/>
      <c r="AH57" s="193"/>
      <c r="AI57" s="193"/>
      <c r="AJ57" s="193"/>
      <c r="AK57" s="193"/>
      <c r="AL57" s="193"/>
      <c r="AM57" s="193"/>
      <c r="AN57" s="199">
        <f t="shared" ref="AN57:AN66" si="45">AC57+AD57+AE57+AF57+AG57+AH57+AI57+AJ57+AK57+AL57+AM57</f>
        <v>0</v>
      </c>
      <c r="AO57" s="86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="75" customFormat="1" ht="15" customHeight="1">
      <c r="B58" s="198"/>
      <c r="C58" s="157" t="s">
        <v>62</v>
      </c>
      <c r="D58" s="89">
        <f t="shared" si="0"/>
        <v>577</v>
      </c>
      <c r="E58" s="158">
        <v>7</v>
      </c>
      <c r="F58" s="159">
        <v>10</v>
      </c>
      <c r="G58" s="159"/>
      <c r="H58" s="160"/>
      <c r="I58" s="161"/>
      <c r="J58" s="101">
        <f t="shared" si="41"/>
        <v>17</v>
      </c>
      <c r="K58" s="162">
        <v>1</v>
      </c>
      <c r="L58" s="159"/>
      <c r="M58" s="159">
        <v>15</v>
      </c>
      <c r="N58" s="159">
        <v>31</v>
      </c>
      <c r="O58" s="161">
        <v>1</v>
      </c>
      <c r="P58" s="101">
        <f t="shared" si="42"/>
        <v>48</v>
      </c>
      <c r="Q58" s="162"/>
      <c r="R58" s="159">
        <v>221</v>
      </c>
      <c r="S58" s="159"/>
      <c r="T58" s="159">
        <v>75</v>
      </c>
      <c r="U58" s="161"/>
      <c r="V58" s="101">
        <f t="shared" si="43"/>
        <v>296</v>
      </c>
      <c r="W58" s="162">
        <v>4</v>
      </c>
      <c r="X58" s="159">
        <v>8</v>
      </c>
      <c r="Y58" s="159"/>
      <c r="Z58" s="159"/>
      <c r="AA58" s="161"/>
      <c r="AB58" s="101">
        <f t="shared" si="44"/>
        <v>12</v>
      </c>
      <c r="AC58" s="162">
        <v>1</v>
      </c>
      <c r="AD58" s="159">
        <v>5</v>
      </c>
      <c r="AE58" s="159">
        <v>21</v>
      </c>
      <c r="AF58" s="159">
        <v>164</v>
      </c>
      <c r="AG58" s="160">
        <v>6</v>
      </c>
      <c r="AH58" s="160"/>
      <c r="AI58" s="160"/>
      <c r="AJ58" s="160">
        <v>1</v>
      </c>
      <c r="AK58" s="160">
        <v>6</v>
      </c>
      <c r="AL58" s="160"/>
      <c r="AM58" s="160"/>
      <c r="AN58" s="200">
        <f t="shared" si="45"/>
        <v>204</v>
      </c>
      <c r="AO58" s="86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="75" customFormat="1">
      <c r="B59" s="119"/>
      <c r="C59" s="120" t="s">
        <v>50</v>
      </c>
      <c r="D59" s="171">
        <f t="shared" si="0"/>
        <v>0</v>
      </c>
      <c r="E59" s="121"/>
      <c r="F59" s="122"/>
      <c r="G59" s="122"/>
      <c r="H59" s="123"/>
      <c r="I59" s="124"/>
      <c r="J59" s="125">
        <f t="shared" si="41"/>
        <v>0</v>
      </c>
      <c r="K59" s="126"/>
      <c r="L59" s="122"/>
      <c r="M59" s="122"/>
      <c r="N59" s="122"/>
      <c r="O59" s="124"/>
      <c r="P59" s="125">
        <f t="shared" si="42"/>
        <v>0</v>
      </c>
      <c r="Q59" s="126"/>
      <c r="R59" s="122"/>
      <c r="S59" s="122"/>
      <c r="T59" s="122"/>
      <c r="U59" s="124"/>
      <c r="V59" s="125">
        <f t="shared" si="43"/>
        <v>0</v>
      </c>
      <c r="W59" s="126"/>
      <c r="X59" s="122"/>
      <c r="Y59" s="122"/>
      <c r="Z59" s="122"/>
      <c r="AA59" s="124"/>
      <c r="AB59" s="125">
        <f t="shared" si="44"/>
        <v>0</v>
      </c>
      <c r="AC59" s="126"/>
      <c r="AD59" s="122"/>
      <c r="AE59" s="122"/>
      <c r="AF59" s="122"/>
      <c r="AG59" s="123"/>
      <c r="AH59" s="123"/>
      <c r="AI59" s="123"/>
      <c r="AJ59" s="123"/>
      <c r="AK59" s="123"/>
      <c r="AL59" s="123"/>
      <c r="AM59" s="123"/>
      <c r="AN59" s="201">
        <f t="shared" si="45"/>
        <v>0</v>
      </c>
      <c r="AO59" s="86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="75" customFormat="1">
      <c r="B60" s="128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29">
        <f t="shared" si="41"/>
        <v>0</v>
      </c>
      <c r="K60" s="102"/>
      <c r="L60" s="98"/>
      <c r="M60" s="98"/>
      <c r="N60" s="98"/>
      <c r="O60" s="100"/>
      <c r="P60" s="129">
        <f t="shared" si="42"/>
        <v>0</v>
      </c>
      <c r="Q60" s="102"/>
      <c r="R60" s="98"/>
      <c r="S60" s="98"/>
      <c r="T60" s="98"/>
      <c r="U60" s="100"/>
      <c r="V60" s="129">
        <f t="shared" si="43"/>
        <v>0</v>
      </c>
      <c r="W60" s="102"/>
      <c r="X60" s="98"/>
      <c r="Y60" s="98"/>
      <c r="Z60" s="98"/>
      <c r="AA60" s="100"/>
      <c r="AB60" s="129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200">
        <f t="shared" si="45"/>
        <v>0</v>
      </c>
      <c r="AO60" s="86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="75" customFormat="1">
      <c r="B61" s="130" t="s">
        <v>52</v>
      </c>
      <c r="C61" s="131" t="s">
        <v>53</v>
      </c>
      <c r="D61" s="89">
        <f t="shared" si="46"/>
        <v>577</v>
      </c>
      <c r="E61" s="97">
        <v>7</v>
      </c>
      <c r="F61" s="98">
        <v>10</v>
      </c>
      <c r="G61" s="98"/>
      <c r="H61" s="99"/>
      <c r="I61" s="100"/>
      <c r="J61" s="129">
        <f t="shared" si="41"/>
        <v>17</v>
      </c>
      <c r="K61" s="102">
        <v>1</v>
      </c>
      <c r="L61" s="98"/>
      <c r="M61" s="98">
        <v>15</v>
      </c>
      <c r="N61" s="98">
        <v>31</v>
      </c>
      <c r="O61" s="100">
        <v>1</v>
      </c>
      <c r="P61" s="129">
        <f t="shared" si="42"/>
        <v>48</v>
      </c>
      <c r="Q61" s="102"/>
      <c r="R61" s="98">
        <v>221</v>
      </c>
      <c r="S61" s="98"/>
      <c r="T61" s="98">
        <v>75</v>
      </c>
      <c r="U61" s="100"/>
      <c r="V61" s="129">
        <f t="shared" si="43"/>
        <v>296</v>
      </c>
      <c r="W61" s="102">
        <v>4</v>
      </c>
      <c r="X61" s="98">
        <v>8</v>
      </c>
      <c r="Y61" s="98"/>
      <c r="Z61" s="98"/>
      <c r="AA61" s="100"/>
      <c r="AB61" s="129">
        <f t="shared" si="44"/>
        <v>12</v>
      </c>
      <c r="AC61" s="102">
        <v>1</v>
      </c>
      <c r="AD61" s="98">
        <v>5</v>
      </c>
      <c r="AE61" s="98">
        <v>21</v>
      </c>
      <c r="AF61" s="98">
        <v>164</v>
      </c>
      <c r="AG61" s="99">
        <v>6</v>
      </c>
      <c r="AH61" s="99"/>
      <c r="AI61" s="99"/>
      <c r="AJ61" s="99">
        <v>1</v>
      </c>
      <c r="AK61" s="99">
        <v>6</v>
      </c>
      <c r="AL61" s="99"/>
      <c r="AM61" s="99"/>
      <c r="AN61" s="200">
        <f t="shared" si="45"/>
        <v>204</v>
      </c>
      <c r="AO61" s="86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="75" customFormat="1">
      <c r="B62" s="128"/>
      <c r="C62" s="202" t="s">
        <v>54</v>
      </c>
      <c r="D62" s="111">
        <f t="shared" si="46"/>
        <v>0</v>
      </c>
      <c r="E62" s="158"/>
      <c r="F62" s="159"/>
      <c r="G62" s="159"/>
      <c r="H62" s="160"/>
      <c r="I62" s="161"/>
      <c r="J62" s="203">
        <f t="shared" si="41"/>
        <v>0</v>
      </c>
      <c r="K62" s="162"/>
      <c r="L62" s="159"/>
      <c r="M62" s="159"/>
      <c r="N62" s="159"/>
      <c r="O62" s="161"/>
      <c r="P62" s="203">
        <f t="shared" si="42"/>
        <v>0</v>
      </c>
      <c r="Q62" s="162"/>
      <c r="R62" s="159"/>
      <c r="S62" s="159"/>
      <c r="T62" s="159"/>
      <c r="U62" s="161"/>
      <c r="V62" s="203">
        <f t="shared" si="43"/>
        <v>0</v>
      </c>
      <c r="W62" s="162"/>
      <c r="X62" s="159"/>
      <c r="Y62" s="159"/>
      <c r="Z62" s="159"/>
      <c r="AA62" s="161"/>
      <c r="AB62" s="203">
        <f t="shared" si="44"/>
        <v>0</v>
      </c>
      <c r="AC62" s="162"/>
      <c r="AD62" s="159"/>
      <c r="AE62" s="159"/>
      <c r="AF62" s="159"/>
      <c r="AG62" s="160"/>
      <c r="AH62" s="160"/>
      <c r="AI62" s="160"/>
      <c r="AJ62" s="160"/>
      <c r="AK62" s="160"/>
      <c r="AL62" s="160"/>
      <c r="AM62" s="160"/>
      <c r="AN62" s="204">
        <f t="shared" si="45"/>
        <v>0</v>
      </c>
      <c r="AO62" s="86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="75" customFormat="1" ht="27.75" customHeight="1">
      <c r="B63" s="205" t="s">
        <v>64</v>
      </c>
      <c r="C63" s="206"/>
      <c r="D63" s="207">
        <f t="shared" si="46"/>
        <v>0</v>
      </c>
      <c r="E63" s="207"/>
      <c r="F63" s="207"/>
      <c r="G63" s="207"/>
      <c r="H63" s="207"/>
      <c r="I63" s="207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75"/>
      <c r="AQ63" s="75"/>
      <c r="AR63" s="75"/>
      <c r="AS63" s="75"/>
      <c r="AT63" s="75"/>
      <c r="AU63" s="75"/>
      <c r="AV63" s="75"/>
      <c r="AW63" s="75"/>
      <c r="AX63" s="75"/>
      <c r="AY63" s="75"/>
    </row>
    <row r="64" ht="27.75" customHeight="1">
      <c r="B64" s="205" t="s">
        <v>65</v>
      </c>
      <c r="C64" s="205"/>
      <c r="D64" s="207">
        <f t="shared" si="46"/>
        <v>7</v>
      </c>
      <c r="E64" s="208"/>
      <c r="F64" s="208"/>
      <c r="G64" s="208"/>
      <c r="H64" s="208"/>
      <c r="I64" s="208"/>
      <c r="J64" s="43">
        <f t="shared" si="41"/>
        <v>0</v>
      </c>
      <c r="K64" s="208"/>
      <c r="L64" s="208"/>
      <c r="M64" s="208"/>
      <c r="N64" s="208"/>
      <c r="O64" s="208"/>
      <c r="P64" s="43">
        <f t="shared" si="42"/>
        <v>0</v>
      </c>
      <c r="Q64" s="208"/>
      <c r="R64" s="208">
        <v>3</v>
      </c>
      <c r="S64" s="208"/>
      <c r="T64" s="208">
        <v>3</v>
      </c>
      <c r="U64" s="208"/>
      <c r="V64" s="43">
        <f t="shared" si="43"/>
        <v>6</v>
      </c>
      <c r="W64" s="208"/>
      <c r="X64" s="208">
        <v>1</v>
      </c>
      <c r="Y64" s="208"/>
      <c r="Z64" s="208"/>
      <c r="AA64" s="208"/>
      <c r="AB64" s="43">
        <f t="shared" si="44"/>
        <v>1</v>
      </c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43">
        <f t="shared" si="45"/>
        <v>0</v>
      </c>
      <c r="AO64" s="209"/>
    </row>
    <row r="65" ht="27.75" customHeight="1">
      <c r="B65" s="205" t="s">
        <v>66</v>
      </c>
      <c r="C65" s="205"/>
      <c r="D65" s="207">
        <f t="shared" si="46"/>
        <v>0</v>
      </c>
      <c r="E65" s="208"/>
      <c r="F65" s="208"/>
      <c r="G65" s="208"/>
      <c r="H65" s="208"/>
      <c r="I65" s="208"/>
      <c r="J65" s="43">
        <f t="shared" si="41"/>
        <v>0</v>
      </c>
      <c r="K65" s="208"/>
      <c r="L65" s="208"/>
      <c r="M65" s="208"/>
      <c r="N65" s="208"/>
      <c r="O65" s="208"/>
      <c r="P65" s="43">
        <f t="shared" si="42"/>
        <v>0</v>
      </c>
      <c r="Q65" s="208"/>
      <c r="R65" s="208"/>
      <c r="S65" s="208"/>
      <c r="T65" s="208"/>
      <c r="U65" s="208"/>
      <c r="V65" s="43">
        <f t="shared" si="43"/>
        <v>0</v>
      </c>
      <c r="W65" s="208"/>
      <c r="X65" s="208"/>
      <c r="Y65" s="208"/>
      <c r="Z65" s="208"/>
      <c r="AA65" s="208"/>
      <c r="AB65" s="43">
        <f t="shared" si="44"/>
        <v>0</v>
      </c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43">
        <f t="shared" si="45"/>
        <v>0</v>
      </c>
      <c r="AO65" s="209"/>
    </row>
    <row r="66" ht="27.75" customHeight="1">
      <c r="B66" s="205" t="s">
        <v>67</v>
      </c>
      <c r="C66" s="205"/>
      <c r="D66" s="207">
        <f t="shared" si="46"/>
        <v>0</v>
      </c>
      <c r="E66" s="208"/>
      <c r="F66" s="208"/>
      <c r="G66" s="208"/>
      <c r="H66" s="208"/>
      <c r="I66" s="208"/>
      <c r="J66" s="43">
        <f t="shared" si="41"/>
        <v>0</v>
      </c>
      <c r="K66" s="208"/>
      <c r="L66" s="208"/>
      <c r="M66" s="208"/>
      <c r="N66" s="208"/>
      <c r="O66" s="208"/>
      <c r="P66" s="43">
        <f t="shared" si="42"/>
        <v>0</v>
      </c>
      <c r="Q66" s="208"/>
      <c r="R66" s="208"/>
      <c r="S66" s="208"/>
      <c r="T66" s="208"/>
      <c r="U66" s="208"/>
      <c r="V66" s="43">
        <f t="shared" si="43"/>
        <v>0</v>
      </c>
      <c r="W66" s="208"/>
      <c r="X66" s="208"/>
      <c r="Y66" s="208"/>
      <c r="Z66" s="208"/>
      <c r="AA66" s="208"/>
      <c r="AB66" s="43">
        <f t="shared" si="44"/>
        <v>0</v>
      </c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43">
        <f t="shared" si="45"/>
        <v>0</v>
      </c>
      <c r="AO66" s="209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09"/>
      <c r="AO67" s="209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09"/>
      <c r="AO68" s="209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09"/>
      <c r="AO69" s="209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09"/>
      <c r="AO70" s="209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09"/>
      <c r="AO71" s="209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09"/>
      <c r="AO72" s="209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09"/>
      <c r="AO73" s="209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09"/>
      <c r="AO74" s="209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09"/>
      <c r="AO75" s="209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09"/>
      <c r="AO76" s="209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09"/>
      <c r="AO77" s="209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09"/>
      <c r="AO78" s="209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09"/>
      <c r="AO79" s="209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09"/>
      <c r="AO80" s="209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09"/>
      <c r="AO81" s="209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09"/>
      <c r="AO82" s="209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09"/>
      <c r="AO83" s="209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09"/>
      <c r="AO84" s="209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09"/>
      <c r="AO85" s="209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09"/>
      <c r="AO86" s="209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09"/>
      <c r="AO87" s="209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09"/>
      <c r="AO88" s="209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09"/>
      <c r="AO89" s="209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09"/>
      <c r="AO90" s="209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09"/>
      <c r="AO91" s="209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09"/>
      <c r="AO92" s="209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09"/>
      <c r="AO93" s="209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09"/>
      <c r="AO94" s="209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09"/>
      <c r="AO95" s="209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09"/>
      <c r="AO96" s="209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09"/>
      <c r="AO97" s="209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09"/>
      <c r="AO98" s="209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09"/>
      <c r="AO99" s="209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09"/>
      <c r="AO100" s="209"/>
    </row>
    <row r="101" ht="15">
      <c r="B101" s="1"/>
      <c r="AN101" s="209"/>
      <c r="AO101" s="209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27559055118110237" right="0.27559055118110237" top="0.27559055118110237" bottom="0.27559055118110237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2</cp:revision>
  <dcterms:created xsi:type="dcterms:W3CDTF">2013-08-05T09:25:00Z</dcterms:created>
  <dcterms:modified xsi:type="dcterms:W3CDTF">2024-09-02T08:22:51Z</dcterms:modified>
  <cp:version>983040</cp:version>
</cp:coreProperties>
</file>