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<sst xmlns="http://schemas.openxmlformats.org/spreadsheetml/2006/main" count="68" uniqueCount="68">
  <si>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октябре 2024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</si>
  <si>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</si>
  <si>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</si>
  <si>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</si>
  <si>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</si>
  <si>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</si>
  <si>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</si>
  <si>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</si>
  <si>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</si>
  <si>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</si>
  <si>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</si>
  <si>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</si>
  <si>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</si>
  <si>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</si>
  <si>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</si>
  <si>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</si>
  <si>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</si>
  <si>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</si>
  <si>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</si>
  <si>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</si>
  <si>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</si>
  <si>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</si>
  <si>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</si>
  <si>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</si>
  <si>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</si>
  <si>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</si>
  <si>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</si>
  <si>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</si>
  <si>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</si>
  <si>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</si>
  <si>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</si>
  <si>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</si>
  <si>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</si>
  <si>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</si>
  <si>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</si>
  <si>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</si>
  <si>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</si>
  <si>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</si>
  <si>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</si>
  <si>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</si>
  <si>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</si>
  <si>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</si>
  <si>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</si>
  <si>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</si>
  <si>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</si>
  <si>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</si>
  <si>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</si>
  <si>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</si>
  <si>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</si>
  <si>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</si>
  <si>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</si>
  <si>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</si>
  <si>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</si>
  <si>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</si>
  <si>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</si>
  <si>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</si>
  <si>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rFont val="Times New Roman"/>
      </rPr>
      <t xml:space="preserve">Всего поступило устных обращений граждан за отчетный месяц </t>
    </r>
    <r>
      <rPr>
        <b/>
        <sz val="14"/>
        <rFont val="Times New Roman"/>
      </rPr>
      <t xml:space="preserve">                                          </t>
    </r>
    <r>
      <rPr>
        <b/>
        <sz val="9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</si>
  <si>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</si>
  <si>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</si>
  <si>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rFont val="Times New Roman"/>
      </rPr>
      <t xml:space="preserve">Всего поступило устных обращений граждан с начала года    </t>
    </r>
    <r>
      <rPr>
        <b/>
        <sz val="14"/>
        <rFont val="Times New Roman"/>
      </rPr>
      <t xml:space="preserve">                                                                                           </t>
    </r>
    <r>
      <rPr>
        <b/>
        <sz val="9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</si>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</sst>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199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20.8515625"/>
    <col customWidth="1" min="4" max="4" style="4" width="5.57421875"/>
    <col customWidth="1" min="5" max="6" style="4" width="3.7109375"/>
    <col customWidth="1" min="7" max="7" style="4" width="2.8515625"/>
    <col customWidth="1" min="8" max="9" style="4" width="2.57421875"/>
    <col customWidth="1" min="10" max="10" style="4" width="4.421875"/>
    <col customWidth="1" min="11" max="11" style="4" width="4.00390625"/>
    <col customWidth="1" min="12" max="12" style="4" width="3.00390625"/>
    <col customWidth="1" min="13" max="14" style="4" width="4.00390625"/>
    <col customWidth="1" min="15" max="15" style="4" width="2.7109375"/>
    <col customWidth="1" min="16" max="16" style="4" width="4.8515625"/>
    <col customWidth="1" min="17" max="17" style="4" width="3.140625"/>
    <col customWidth="1" min="18" max="18" style="4" width="5.140625"/>
    <col customWidth="1" min="19" max="19" style="4" width="3.140625"/>
    <col customWidth="1" min="20" max="20" style="4" width="4.7109375"/>
    <col customWidth="1" min="21" max="21" style="4" width="3.140625"/>
    <col customWidth="1" min="22" max="22" style="4" width="4.57421875"/>
    <col customWidth="1" min="23" max="27" style="4" width="3.140625"/>
    <col customWidth="1" min="28" max="28" style="4" width="4.7109375"/>
    <col customWidth="1" min="29" max="30" style="4" width="3.140625"/>
    <col customWidth="1" min="31" max="32" style="4" width="4.28125"/>
    <col customWidth="1" min="33" max="39" style="4" width="3.00390625"/>
    <col customWidth="1" min="40" max="40" style="1" width="5.421875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33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13.1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41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35.450000000000003" customHeight="1">
      <c r="B7" s="37" t="s">
        <v>40</v>
      </c>
      <c r="C7" s="38"/>
      <c r="D7" s="39">
        <f t="shared" ref="D7:D59" si="0">J7+P7+V7+AB7+AN7</f>
        <v>298</v>
      </c>
      <c r="E7" s="40">
        <f t="shared" ref="E7:AB7" si="1">E8+E9</f>
        <v>7</v>
      </c>
      <c r="F7" s="41">
        <f t="shared" si="1"/>
        <v>7</v>
      </c>
      <c r="G7" s="41">
        <f t="shared" si="1"/>
        <v>0</v>
      </c>
      <c r="H7" s="41">
        <f t="shared" si="1"/>
        <v>0</v>
      </c>
      <c r="I7" s="42">
        <f t="shared" si="1"/>
        <v>0</v>
      </c>
      <c r="J7" s="43">
        <f t="shared" si="1"/>
        <v>14</v>
      </c>
      <c r="K7" s="44">
        <f t="shared" si="1"/>
        <v>5</v>
      </c>
      <c r="L7" s="41">
        <f t="shared" si="1"/>
        <v>0</v>
      </c>
      <c r="M7" s="41">
        <f t="shared" si="1"/>
        <v>6</v>
      </c>
      <c r="N7" s="41">
        <f t="shared" si="1"/>
        <v>32</v>
      </c>
      <c r="O7" s="42">
        <f t="shared" si="1"/>
        <v>1</v>
      </c>
      <c r="P7" s="43">
        <f t="shared" si="1"/>
        <v>44</v>
      </c>
      <c r="Q7" s="44">
        <f t="shared" si="1"/>
        <v>0</v>
      </c>
      <c r="R7" s="41">
        <f t="shared" si="1"/>
        <v>73</v>
      </c>
      <c r="S7" s="41">
        <f t="shared" si="1"/>
        <v>1</v>
      </c>
      <c r="T7" s="41">
        <f t="shared" si="1"/>
        <v>104</v>
      </c>
      <c r="U7" s="42">
        <f t="shared" si="1"/>
        <v>4</v>
      </c>
      <c r="V7" s="43">
        <f t="shared" si="1"/>
        <v>182</v>
      </c>
      <c r="W7" s="44">
        <f t="shared" si="1"/>
        <v>1</v>
      </c>
      <c r="X7" s="41">
        <f t="shared" si="1"/>
        <v>4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5</v>
      </c>
      <c r="AC7" s="45">
        <f t="shared" ref="AC7:AM7" si="2">AC8+AC9</f>
        <v>0</v>
      </c>
      <c r="AD7" s="46">
        <f t="shared" si="2"/>
        <v>0</v>
      </c>
      <c r="AE7" s="46">
        <f t="shared" si="2"/>
        <v>2</v>
      </c>
      <c r="AF7" s="46">
        <f t="shared" si="2"/>
        <v>48</v>
      </c>
      <c r="AG7" s="46">
        <f t="shared" si="2"/>
        <v>1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2</v>
      </c>
      <c r="AL7" s="46">
        <f t="shared" si="2"/>
        <v>0</v>
      </c>
      <c r="AM7" s="47">
        <f t="shared" si="2"/>
        <v>0</v>
      </c>
      <c r="AN7" s="20">
        <f>AN8+AN9</f>
        <v>53</v>
      </c>
    </row>
    <row r="8" ht="20.449999999999999" customHeight="1">
      <c r="B8" s="48" t="s">
        <v>41</v>
      </c>
      <c r="C8" s="49" t="s">
        <v>42</v>
      </c>
      <c r="D8" s="50">
        <f t="shared" si="0"/>
        <v>69</v>
      </c>
      <c r="E8" s="51">
        <v>4</v>
      </c>
      <c r="F8" s="52">
        <v>5</v>
      </c>
      <c r="G8" s="52"/>
      <c r="H8" s="53"/>
      <c r="I8" s="54"/>
      <c r="J8" s="55">
        <f t="shared" ref="J8:J9" si="3">E8+F8+G8+H8+I8</f>
        <v>9</v>
      </c>
      <c r="K8" s="56"/>
      <c r="L8" s="52"/>
      <c r="M8" s="52">
        <v>3</v>
      </c>
      <c r="N8" s="52">
        <v>2</v>
      </c>
      <c r="O8" s="54"/>
      <c r="P8" s="57">
        <f t="shared" ref="P8:P9" si="4">K8+L8+M8+N8+O8</f>
        <v>5</v>
      </c>
      <c r="Q8" s="58"/>
      <c r="R8" s="59">
        <v>21</v>
      </c>
      <c r="S8" s="59"/>
      <c r="T8" s="59">
        <v>16</v>
      </c>
      <c r="U8" s="60"/>
      <c r="V8" s="57">
        <f t="shared" ref="V8:V9" si="5">Q8+R8+S8+T8+U8</f>
        <v>37</v>
      </c>
      <c r="W8" s="58"/>
      <c r="X8" s="59">
        <v>2</v>
      </c>
      <c r="Y8" s="59"/>
      <c r="Z8" s="59"/>
      <c r="AA8" s="60"/>
      <c r="AB8" s="57">
        <f t="shared" ref="AB8:AB9" si="6">W8+X8+Y8+Z8+AA8</f>
        <v>2</v>
      </c>
      <c r="AC8" s="56"/>
      <c r="AD8" s="52"/>
      <c r="AE8" s="52">
        <v>1</v>
      </c>
      <c r="AF8" s="52">
        <v>14</v>
      </c>
      <c r="AG8" s="53">
        <v>1</v>
      </c>
      <c r="AH8" s="53"/>
      <c r="AI8" s="53"/>
      <c r="AJ8" s="53"/>
      <c r="AK8" s="53"/>
      <c r="AL8" s="53"/>
      <c r="AM8" s="53"/>
      <c r="AN8" s="61">
        <f t="shared" ref="AN8:AN9" si="7">AC8+AD8+AE8+AF8+AG8+AH8+AI8+AJ8+AK8+AL8+AM8</f>
        <v>16</v>
      </c>
    </row>
    <row r="9" ht="28.149999999999999" customHeight="1">
      <c r="B9" s="62"/>
      <c r="C9" s="63" t="s">
        <v>43</v>
      </c>
      <c r="D9" s="50">
        <f t="shared" si="0"/>
        <v>229</v>
      </c>
      <c r="E9" s="64">
        <v>3</v>
      </c>
      <c r="F9" s="65">
        <v>2</v>
      </c>
      <c r="G9" s="65"/>
      <c r="H9" s="66"/>
      <c r="I9" s="67"/>
      <c r="J9" s="68">
        <f t="shared" si="3"/>
        <v>5</v>
      </c>
      <c r="K9" s="69">
        <v>5</v>
      </c>
      <c r="L9" s="65"/>
      <c r="M9" s="65">
        <v>3</v>
      </c>
      <c r="N9" s="65">
        <v>30</v>
      </c>
      <c r="O9" s="67">
        <v>1</v>
      </c>
      <c r="P9" s="70">
        <f t="shared" si="4"/>
        <v>39</v>
      </c>
      <c r="Q9" s="69"/>
      <c r="R9" s="65">
        <v>52</v>
      </c>
      <c r="S9" s="65">
        <v>1</v>
      </c>
      <c r="T9" s="65">
        <v>88</v>
      </c>
      <c r="U9" s="67">
        <v>4</v>
      </c>
      <c r="V9" s="70">
        <f t="shared" si="5"/>
        <v>145</v>
      </c>
      <c r="W9" s="69">
        <v>1</v>
      </c>
      <c r="X9" s="65">
        <v>2</v>
      </c>
      <c r="Y9" s="65"/>
      <c r="Z9" s="65"/>
      <c r="AA9" s="67"/>
      <c r="AB9" s="70">
        <f t="shared" si="6"/>
        <v>3</v>
      </c>
      <c r="AC9" s="71"/>
      <c r="AD9" s="72"/>
      <c r="AE9" s="72">
        <v>1</v>
      </c>
      <c r="AF9" s="72">
        <v>34</v>
      </c>
      <c r="AG9" s="73"/>
      <c r="AH9" s="73"/>
      <c r="AI9" s="73"/>
      <c r="AJ9" s="73"/>
      <c r="AK9" s="73">
        <v>2</v>
      </c>
      <c r="AL9" s="73"/>
      <c r="AM9" s="73"/>
      <c r="AN9" s="74">
        <f t="shared" si="7"/>
        <v>37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275</v>
      </c>
      <c r="E10" s="79">
        <v>7</v>
      </c>
      <c r="F10" s="80">
        <v>2</v>
      </c>
      <c r="G10" s="80"/>
      <c r="H10" s="81"/>
      <c r="I10" s="82"/>
      <c r="J10" s="83">
        <f t="shared" ref="J10:J18" si="8">E10+F10+G10+H10+I10</f>
        <v>9</v>
      </c>
      <c r="K10" s="84">
        <v>5</v>
      </c>
      <c r="L10" s="80"/>
      <c r="M10" s="80">
        <v>5</v>
      </c>
      <c r="N10" s="80">
        <v>30</v>
      </c>
      <c r="O10" s="82">
        <v>1</v>
      </c>
      <c r="P10" s="83">
        <f t="shared" ref="P10:P18" si="9">K10+L10+M10+N10+O10</f>
        <v>41</v>
      </c>
      <c r="Q10" s="84"/>
      <c r="R10" s="80">
        <v>69</v>
      </c>
      <c r="S10" s="80">
        <v>1</v>
      </c>
      <c r="T10" s="80">
        <v>99</v>
      </c>
      <c r="U10" s="82">
        <v>3</v>
      </c>
      <c r="V10" s="83">
        <f t="shared" ref="V10:V18" si="10">Q10+R10+S10+T10+U10</f>
        <v>172</v>
      </c>
      <c r="W10" s="84">
        <v>1</v>
      </c>
      <c r="X10" s="80">
        <v>4</v>
      </c>
      <c r="Y10" s="80"/>
      <c r="Z10" s="80"/>
      <c r="AA10" s="82"/>
      <c r="AB10" s="83">
        <f t="shared" ref="AB10:AB18" si="11">W10+X10+Y10+Z10+AA10</f>
        <v>5</v>
      </c>
      <c r="AC10" s="84"/>
      <c r="AD10" s="80"/>
      <c r="AE10" s="80">
        <v>1</v>
      </c>
      <c r="AF10" s="80">
        <v>44</v>
      </c>
      <c r="AG10" s="81">
        <v>1</v>
      </c>
      <c r="AH10" s="81"/>
      <c r="AI10" s="81"/>
      <c r="AJ10" s="81"/>
      <c r="AK10" s="81">
        <v>2</v>
      </c>
      <c r="AL10" s="81"/>
      <c r="AM10" s="81"/>
      <c r="AN10" s="85">
        <f t="shared" ref="AN10:AN18" si="12">AC10+AD10+AE10+AF10+AG10+AH10+AI10+AJ10+AK10+AL10+AM10</f>
        <v>48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5</v>
      </c>
      <c r="E11" s="90"/>
      <c r="F11" s="91"/>
      <c r="G11" s="91"/>
      <c r="H11" s="92"/>
      <c r="I11" s="93"/>
      <c r="J11" s="94">
        <f t="shared" si="8"/>
        <v>0</v>
      </c>
      <c r="K11" s="95"/>
      <c r="L11" s="91"/>
      <c r="M11" s="91"/>
      <c r="N11" s="91"/>
      <c r="O11" s="93"/>
      <c r="P11" s="94">
        <f t="shared" si="9"/>
        <v>0</v>
      </c>
      <c r="Q11" s="95"/>
      <c r="R11" s="91">
        <v>3</v>
      </c>
      <c r="S11" s="91"/>
      <c r="T11" s="91">
        <v>2</v>
      </c>
      <c r="U11" s="93"/>
      <c r="V11" s="94">
        <f t="shared" si="10"/>
        <v>5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/>
      <c r="AG11" s="92"/>
      <c r="AH11" s="92"/>
      <c r="AI11" s="92"/>
      <c r="AJ11" s="92"/>
      <c r="AK11" s="92"/>
      <c r="AL11" s="92"/>
      <c r="AM11" s="92"/>
      <c r="AN11" s="96">
        <f t="shared" si="12"/>
        <v>0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89">
        <f t="shared" si="0"/>
        <v>0</v>
      </c>
      <c r="E12" s="97"/>
      <c r="F12" s="98"/>
      <c r="G12" s="98"/>
      <c r="H12" s="99"/>
      <c r="I12" s="100"/>
      <c r="J12" s="101">
        <f t="shared" si="8"/>
        <v>0</v>
      </c>
      <c r="K12" s="102"/>
      <c r="L12" s="98"/>
      <c r="M12" s="98"/>
      <c r="N12" s="98"/>
      <c r="O12" s="100"/>
      <c r="P12" s="101">
        <f t="shared" si="9"/>
        <v>0</v>
      </c>
      <c r="Q12" s="102"/>
      <c r="R12" s="98"/>
      <c r="S12" s="98"/>
      <c r="T12" s="98"/>
      <c r="U12" s="100"/>
      <c r="V12" s="101">
        <f t="shared" si="10"/>
        <v>0</v>
      </c>
      <c r="W12" s="102"/>
      <c r="X12" s="98"/>
      <c r="Y12" s="98"/>
      <c r="Z12" s="98"/>
      <c r="AA12" s="100"/>
      <c r="AB12" s="101">
        <f t="shared" si="11"/>
        <v>0</v>
      </c>
      <c r="AC12" s="102"/>
      <c r="AD12" s="98"/>
      <c r="AE12" s="98"/>
      <c r="AF12" s="98"/>
      <c r="AG12" s="99"/>
      <c r="AH12" s="99"/>
      <c r="AI12" s="99"/>
      <c r="AJ12" s="99"/>
      <c r="AK12" s="99"/>
      <c r="AL12" s="99"/>
      <c r="AM12" s="99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103" t="s">
        <v>48</v>
      </c>
      <c r="D13" s="89">
        <f t="shared" si="0"/>
        <v>16</v>
      </c>
      <c r="E13" s="104"/>
      <c r="F13" s="105">
        <v>4</v>
      </c>
      <c r="G13" s="105"/>
      <c r="H13" s="106"/>
      <c r="I13" s="107"/>
      <c r="J13" s="94">
        <f t="shared" si="8"/>
        <v>4</v>
      </c>
      <c r="K13" s="108"/>
      <c r="L13" s="105"/>
      <c r="M13" s="105">
        <v>1</v>
      </c>
      <c r="N13" s="105">
        <v>2</v>
      </c>
      <c r="O13" s="107"/>
      <c r="P13" s="94">
        <f t="shared" si="9"/>
        <v>3</v>
      </c>
      <c r="Q13" s="108"/>
      <c r="R13" s="105">
        <v>1</v>
      </c>
      <c r="S13" s="105"/>
      <c r="T13" s="105">
        <v>3</v>
      </c>
      <c r="U13" s="107"/>
      <c r="V13" s="94">
        <f t="shared" si="10"/>
        <v>4</v>
      </c>
      <c r="W13" s="108"/>
      <c r="X13" s="105"/>
      <c r="Y13" s="105"/>
      <c r="Z13" s="105"/>
      <c r="AA13" s="107"/>
      <c r="AB13" s="94">
        <f t="shared" si="11"/>
        <v>0</v>
      </c>
      <c r="AC13" s="108"/>
      <c r="AD13" s="105"/>
      <c r="AE13" s="105">
        <v>1</v>
      </c>
      <c r="AF13" s="105">
        <v>4</v>
      </c>
      <c r="AG13" s="106"/>
      <c r="AH13" s="106"/>
      <c r="AI13" s="106"/>
      <c r="AJ13" s="106"/>
      <c r="AK13" s="106"/>
      <c r="AL13" s="106"/>
      <c r="AM13" s="106"/>
      <c r="AN13" s="96">
        <f t="shared" si="12"/>
        <v>5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09"/>
      <c r="C14" s="110" t="s">
        <v>49</v>
      </c>
      <c r="D14" s="111">
        <f t="shared" si="0"/>
        <v>2</v>
      </c>
      <c r="E14" s="112"/>
      <c r="F14" s="113">
        <v>1</v>
      </c>
      <c r="G14" s="113"/>
      <c r="H14" s="114"/>
      <c r="I14" s="115"/>
      <c r="J14" s="116">
        <f t="shared" si="8"/>
        <v>1</v>
      </c>
      <c r="K14" s="117"/>
      <c r="L14" s="113"/>
      <c r="M14" s="113"/>
      <c r="N14" s="113"/>
      <c r="O14" s="115"/>
      <c r="P14" s="116">
        <f t="shared" si="9"/>
        <v>0</v>
      </c>
      <c r="Q14" s="117"/>
      <c r="R14" s="113"/>
      <c r="S14" s="113"/>
      <c r="T14" s="113"/>
      <c r="U14" s="115">
        <v>1</v>
      </c>
      <c r="V14" s="116">
        <f t="shared" si="10"/>
        <v>1</v>
      </c>
      <c r="W14" s="117"/>
      <c r="X14" s="113"/>
      <c r="Y14" s="113"/>
      <c r="Z14" s="113"/>
      <c r="AA14" s="115"/>
      <c r="AB14" s="116">
        <f t="shared" si="11"/>
        <v>0</v>
      </c>
      <c r="AC14" s="117"/>
      <c r="AD14" s="113"/>
      <c r="AE14" s="113"/>
      <c r="AF14" s="113"/>
      <c r="AG14" s="114"/>
      <c r="AH14" s="114"/>
      <c r="AI14" s="114"/>
      <c r="AJ14" s="114"/>
      <c r="AK14" s="114"/>
      <c r="AL14" s="114"/>
      <c r="AM14" s="114"/>
      <c r="AN14" s="118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19"/>
      <c r="C15" s="120" t="s">
        <v>50</v>
      </c>
      <c r="D15" s="78">
        <f t="shared" si="0"/>
        <v>0</v>
      </c>
      <c r="E15" s="121"/>
      <c r="F15" s="122"/>
      <c r="G15" s="122"/>
      <c r="H15" s="123"/>
      <c r="I15" s="124"/>
      <c r="J15" s="125">
        <f t="shared" si="8"/>
        <v>0</v>
      </c>
      <c r="K15" s="126"/>
      <c r="L15" s="122"/>
      <c r="M15" s="122"/>
      <c r="N15" s="122"/>
      <c r="O15" s="124"/>
      <c r="P15" s="125">
        <f t="shared" si="9"/>
        <v>0</v>
      </c>
      <c r="Q15" s="126"/>
      <c r="R15" s="122"/>
      <c r="S15" s="122"/>
      <c r="T15" s="122"/>
      <c r="U15" s="124"/>
      <c r="V15" s="125">
        <f t="shared" si="10"/>
        <v>0</v>
      </c>
      <c r="W15" s="126"/>
      <c r="X15" s="122"/>
      <c r="Y15" s="122"/>
      <c r="Z15" s="122"/>
      <c r="AA15" s="124"/>
      <c r="AB15" s="125">
        <f t="shared" si="11"/>
        <v>0</v>
      </c>
      <c r="AC15" s="126"/>
      <c r="AD15" s="122"/>
      <c r="AE15" s="122"/>
      <c r="AF15" s="122"/>
      <c r="AG15" s="123"/>
      <c r="AH15" s="123"/>
      <c r="AI15" s="123"/>
      <c r="AJ15" s="123"/>
      <c r="AK15" s="123"/>
      <c r="AL15" s="123"/>
      <c r="AM15" s="123"/>
      <c r="AN15" s="127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8"/>
      <c r="C16" s="88" t="s">
        <v>51</v>
      </c>
      <c r="D16" s="89">
        <f t="shared" si="0"/>
        <v>0</v>
      </c>
      <c r="E16" s="97"/>
      <c r="F16" s="98"/>
      <c r="G16" s="98"/>
      <c r="H16" s="99"/>
      <c r="I16" s="100"/>
      <c r="J16" s="129">
        <f t="shared" si="8"/>
        <v>0</v>
      </c>
      <c r="K16" s="102"/>
      <c r="L16" s="98"/>
      <c r="M16" s="98"/>
      <c r="N16" s="98"/>
      <c r="O16" s="100"/>
      <c r="P16" s="129">
        <f t="shared" si="9"/>
        <v>0</v>
      </c>
      <c r="Q16" s="102"/>
      <c r="R16" s="98"/>
      <c r="S16" s="98"/>
      <c r="T16" s="98"/>
      <c r="U16" s="100"/>
      <c r="V16" s="129">
        <f t="shared" si="10"/>
        <v>0</v>
      </c>
      <c r="W16" s="102"/>
      <c r="X16" s="98"/>
      <c r="Y16" s="98"/>
      <c r="Z16" s="98"/>
      <c r="AA16" s="100"/>
      <c r="AB16" s="129">
        <f t="shared" si="11"/>
        <v>0</v>
      </c>
      <c r="AC16" s="102"/>
      <c r="AD16" s="98"/>
      <c r="AE16" s="98"/>
      <c r="AF16" s="98"/>
      <c r="AG16" s="99"/>
      <c r="AH16" s="99"/>
      <c r="AI16" s="99"/>
      <c r="AJ16" s="99"/>
      <c r="AK16" s="99"/>
      <c r="AL16" s="99"/>
      <c r="AM16" s="99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30" t="s">
        <v>52</v>
      </c>
      <c r="C17" s="131" t="s">
        <v>53</v>
      </c>
      <c r="D17" s="89">
        <f t="shared" si="0"/>
        <v>176</v>
      </c>
      <c r="E17" s="97">
        <v>3</v>
      </c>
      <c r="F17" s="98">
        <v>7</v>
      </c>
      <c r="G17" s="98"/>
      <c r="H17" s="99"/>
      <c r="I17" s="100"/>
      <c r="J17" s="129">
        <f t="shared" si="8"/>
        <v>10</v>
      </c>
      <c r="K17" s="102"/>
      <c r="L17" s="98"/>
      <c r="M17" s="98">
        <v>3</v>
      </c>
      <c r="N17" s="98">
        <v>12</v>
      </c>
      <c r="O17" s="100">
        <v>1</v>
      </c>
      <c r="P17" s="129">
        <f t="shared" si="9"/>
        <v>16</v>
      </c>
      <c r="Q17" s="102"/>
      <c r="R17" s="98">
        <v>52</v>
      </c>
      <c r="S17" s="98"/>
      <c r="T17" s="98">
        <v>52</v>
      </c>
      <c r="U17" s="100">
        <v>2</v>
      </c>
      <c r="V17" s="129">
        <f t="shared" si="10"/>
        <v>106</v>
      </c>
      <c r="W17" s="102"/>
      <c r="X17" s="98">
        <v>3</v>
      </c>
      <c r="Y17" s="98"/>
      <c r="Z17" s="98"/>
      <c r="AA17" s="100"/>
      <c r="AB17" s="129">
        <f t="shared" si="11"/>
        <v>3</v>
      </c>
      <c r="AC17" s="102"/>
      <c r="AD17" s="98"/>
      <c r="AE17" s="98">
        <v>1</v>
      </c>
      <c r="AF17" s="98">
        <v>37</v>
      </c>
      <c r="AG17" s="99">
        <v>1</v>
      </c>
      <c r="AH17" s="99"/>
      <c r="AI17" s="99"/>
      <c r="AJ17" s="99"/>
      <c r="AK17" s="99">
        <v>2</v>
      </c>
      <c r="AL17" s="99"/>
      <c r="AM17" s="99"/>
      <c r="AN17" s="96">
        <f t="shared" si="12"/>
        <v>41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8"/>
      <c r="C18" s="131" t="s">
        <v>54</v>
      </c>
      <c r="D18" s="89">
        <f t="shared" si="0"/>
        <v>0</v>
      </c>
      <c r="E18" s="97"/>
      <c r="F18" s="98"/>
      <c r="G18" s="98"/>
      <c r="H18" s="99"/>
      <c r="I18" s="100"/>
      <c r="J18" s="129">
        <f t="shared" si="8"/>
        <v>0</v>
      </c>
      <c r="K18" s="102"/>
      <c r="L18" s="98"/>
      <c r="M18" s="98"/>
      <c r="N18" s="98"/>
      <c r="O18" s="100"/>
      <c r="P18" s="129">
        <f t="shared" si="9"/>
        <v>0</v>
      </c>
      <c r="Q18" s="102"/>
      <c r="R18" s="98"/>
      <c r="S18" s="98"/>
      <c r="T18" s="98"/>
      <c r="U18" s="100"/>
      <c r="V18" s="129">
        <f t="shared" si="10"/>
        <v>0</v>
      </c>
      <c r="W18" s="102"/>
      <c r="X18" s="98"/>
      <c r="Y18" s="98"/>
      <c r="Z18" s="98"/>
      <c r="AA18" s="100"/>
      <c r="AB18" s="129">
        <f t="shared" si="11"/>
        <v>0</v>
      </c>
      <c r="AC18" s="102"/>
      <c r="AD18" s="98"/>
      <c r="AE18" s="98"/>
      <c r="AF18" s="98"/>
      <c r="AG18" s="99"/>
      <c r="AH18" s="99"/>
      <c r="AI18" s="99"/>
      <c r="AJ18" s="99"/>
      <c r="AK18" s="99"/>
      <c r="AL18" s="99"/>
      <c r="AM18" s="99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33" customHeight="1">
      <c r="B19" s="37" t="s">
        <v>55</v>
      </c>
      <c r="C19" s="132"/>
      <c r="D19" s="133">
        <f t="shared" si="0"/>
        <v>2901</v>
      </c>
      <c r="E19" s="134">
        <f t="shared" ref="E19:AM19" si="13">E20+E21</f>
        <v>72</v>
      </c>
      <c r="F19" s="46">
        <f t="shared" si="13"/>
        <v>113</v>
      </c>
      <c r="G19" s="46">
        <f t="shared" si="13"/>
        <v>0</v>
      </c>
      <c r="H19" s="46">
        <f t="shared" si="13"/>
        <v>7</v>
      </c>
      <c r="I19" s="135">
        <f t="shared" si="13"/>
        <v>1</v>
      </c>
      <c r="J19" s="61">
        <f t="shared" si="13"/>
        <v>193</v>
      </c>
      <c r="K19" s="45">
        <f t="shared" si="13"/>
        <v>28</v>
      </c>
      <c r="L19" s="46">
        <f>L20+L21</f>
        <v>9</v>
      </c>
      <c r="M19" s="46">
        <f t="shared" si="13"/>
        <v>48</v>
      </c>
      <c r="N19" s="46">
        <f t="shared" si="13"/>
        <v>261</v>
      </c>
      <c r="O19" s="135">
        <f t="shared" si="13"/>
        <v>9</v>
      </c>
      <c r="P19" s="61">
        <f t="shared" si="13"/>
        <v>355</v>
      </c>
      <c r="Q19" s="45">
        <f t="shared" si="13"/>
        <v>2</v>
      </c>
      <c r="R19" s="46">
        <f t="shared" si="13"/>
        <v>1019</v>
      </c>
      <c r="S19" s="46">
        <f t="shared" si="13"/>
        <v>1</v>
      </c>
      <c r="T19" s="46">
        <f t="shared" si="13"/>
        <v>781</v>
      </c>
      <c r="U19" s="135">
        <f t="shared" si="13"/>
        <v>34</v>
      </c>
      <c r="V19" s="61">
        <f t="shared" si="13"/>
        <v>1837</v>
      </c>
      <c r="W19" s="45">
        <f t="shared" si="13"/>
        <v>17</v>
      </c>
      <c r="X19" s="46">
        <f t="shared" si="13"/>
        <v>43</v>
      </c>
      <c r="Y19" s="46">
        <f t="shared" si="13"/>
        <v>0</v>
      </c>
      <c r="Z19" s="46">
        <f t="shared" si="13"/>
        <v>1</v>
      </c>
      <c r="AA19" s="135">
        <f t="shared" si="13"/>
        <v>0</v>
      </c>
      <c r="AB19" s="61">
        <f t="shared" si="13"/>
        <v>61</v>
      </c>
      <c r="AC19" s="45">
        <f t="shared" si="13"/>
        <v>2</v>
      </c>
      <c r="AD19" s="46">
        <f t="shared" si="13"/>
        <v>6</v>
      </c>
      <c r="AE19" s="46">
        <f t="shared" si="13"/>
        <v>47</v>
      </c>
      <c r="AF19" s="46">
        <f t="shared" si="13"/>
        <v>389</v>
      </c>
      <c r="AG19" s="46">
        <f t="shared" si="13"/>
        <v>2</v>
      </c>
      <c r="AH19" s="46">
        <f t="shared" si="13"/>
        <v>0</v>
      </c>
      <c r="AI19" s="46">
        <f t="shared" si="13"/>
        <v>0</v>
      </c>
      <c r="AJ19" s="46">
        <f t="shared" si="13"/>
        <v>0</v>
      </c>
      <c r="AK19" s="46">
        <f t="shared" si="13"/>
        <v>7</v>
      </c>
      <c r="AL19" s="46">
        <f t="shared" si="13"/>
        <v>2</v>
      </c>
      <c r="AM19" s="135">
        <f t="shared" si="13"/>
        <v>0</v>
      </c>
      <c r="AN19" s="61">
        <f>AN20+AN21</f>
        <v>455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864</v>
      </c>
      <c r="E20" s="136">
        <v>29</v>
      </c>
      <c r="F20" s="137">
        <v>46</v>
      </c>
      <c r="G20" s="137"/>
      <c r="H20" s="138">
        <v>3</v>
      </c>
      <c r="I20" s="139"/>
      <c r="J20" s="23">
        <f t="shared" ref="J20:J30" si="14">E20+F20+G20+H20+I20</f>
        <v>78</v>
      </c>
      <c r="K20" s="140">
        <v>7</v>
      </c>
      <c r="L20" s="137">
        <v>5</v>
      </c>
      <c r="M20" s="137">
        <v>14</v>
      </c>
      <c r="N20" s="137">
        <v>70</v>
      </c>
      <c r="O20" s="139">
        <v>1</v>
      </c>
      <c r="P20" s="141">
        <f t="shared" ref="P20:P30" si="15">K20+L20+M20+N20+O20</f>
        <v>97</v>
      </c>
      <c r="Q20" s="142">
        <v>1</v>
      </c>
      <c r="R20" s="143">
        <v>314</v>
      </c>
      <c r="S20" s="143"/>
      <c r="T20" s="143">
        <v>213</v>
      </c>
      <c r="U20" s="144">
        <v>6</v>
      </c>
      <c r="V20" s="141">
        <f t="shared" ref="V20:V30" si="16">Q20+R20+S20+T20+U20</f>
        <v>534</v>
      </c>
      <c r="W20" s="142">
        <v>5</v>
      </c>
      <c r="X20" s="143">
        <v>12</v>
      </c>
      <c r="Y20" s="143"/>
      <c r="Z20" s="143"/>
      <c r="AA20" s="144"/>
      <c r="AB20" s="141">
        <f t="shared" ref="AB20:AB30" si="17">W20+X20+Y20+Z20+AA20</f>
        <v>17</v>
      </c>
      <c r="AC20" s="142"/>
      <c r="AD20" s="143">
        <v>1</v>
      </c>
      <c r="AE20" s="143">
        <v>15</v>
      </c>
      <c r="AF20" s="143">
        <v>119</v>
      </c>
      <c r="AG20" s="145">
        <v>1</v>
      </c>
      <c r="AH20" s="145"/>
      <c r="AI20" s="145"/>
      <c r="AJ20" s="145"/>
      <c r="AK20" s="145">
        <v>2</v>
      </c>
      <c r="AL20" s="145"/>
      <c r="AM20" s="145"/>
      <c r="AN20" s="74">
        <f t="shared" ref="AN20:AN30" si="18">AC20+AD20+AE20+AF20+AG20+AH20+AI20+AJ20+AK20+AL20+AM20</f>
        <v>138</v>
      </c>
    </row>
    <row r="21" s="75" customFormat="1" ht="24.600000000000001" customHeight="1">
      <c r="B21" s="62"/>
      <c r="C21" s="49" t="s">
        <v>43</v>
      </c>
      <c r="D21" s="146">
        <f t="shared" si="0"/>
        <v>2037</v>
      </c>
      <c r="E21" s="147">
        <v>43</v>
      </c>
      <c r="F21" s="148">
        <v>67</v>
      </c>
      <c r="G21" s="148"/>
      <c r="H21" s="149">
        <v>4</v>
      </c>
      <c r="I21" s="150">
        <v>1</v>
      </c>
      <c r="J21" s="151">
        <f t="shared" si="14"/>
        <v>115</v>
      </c>
      <c r="K21" s="152">
        <v>21</v>
      </c>
      <c r="L21" s="148">
        <v>4</v>
      </c>
      <c r="M21" s="148">
        <v>34</v>
      </c>
      <c r="N21" s="148">
        <v>191</v>
      </c>
      <c r="O21" s="150">
        <v>8</v>
      </c>
      <c r="P21" s="151">
        <f t="shared" si="15"/>
        <v>258</v>
      </c>
      <c r="Q21" s="152">
        <v>1</v>
      </c>
      <c r="R21" s="148">
        <v>705</v>
      </c>
      <c r="S21" s="148">
        <v>1</v>
      </c>
      <c r="T21" s="148">
        <v>568</v>
      </c>
      <c r="U21" s="150">
        <v>28</v>
      </c>
      <c r="V21" s="151">
        <f t="shared" si="16"/>
        <v>1303</v>
      </c>
      <c r="W21" s="152">
        <v>12</v>
      </c>
      <c r="X21" s="148">
        <v>31</v>
      </c>
      <c r="Y21" s="148"/>
      <c r="Z21" s="148">
        <v>1</v>
      </c>
      <c r="AA21" s="150"/>
      <c r="AB21" s="151">
        <f t="shared" si="17"/>
        <v>44</v>
      </c>
      <c r="AC21" s="152">
        <v>2</v>
      </c>
      <c r="AD21" s="148">
        <v>5</v>
      </c>
      <c r="AE21" s="148">
        <v>32</v>
      </c>
      <c r="AF21" s="148">
        <v>270</v>
      </c>
      <c r="AG21" s="149">
        <v>1</v>
      </c>
      <c r="AH21" s="149"/>
      <c r="AI21" s="149"/>
      <c r="AJ21" s="149"/>
      <c r="AK21" s="149">
        <v>5</v>
      </c>
      <c r="AL21" s="149">
        <v>2</v>
      </c>
      <c r="AM21" s="149"/>
      <c r="AN21" s="153">
        <f t="shared" si="18"/>
        <v>317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54" t="s">
        <v>45</v>
      </c>
      <c r="D22" s="78">
        <f t="shared" si="0"/>
        <v>2588</v>
      </c>
      <c r="E22" s="121">
        <v>62</v>
      </c>
      <c r="F22" s="122">
        <v>71</v>
      </c>
      <c r="G22" s="122"/>
      <c r="H22" s="123">
        <v>7</v>
      </c>
      <c r="I22" s="124">
        <v>1</v>
      </c>
      <c r="J22" s="155">
        <f t="shared" si="14"/>
        <v>141</v>
      </c>
      <c r="K22" s="126">
        <v>23</v>
      </c>
      <c r="L22" s="122">
        <v>7</v>
      </c>
      <c r="M22" s="122">
        <v>43</v>
      </c>
      <c r="N22" s="122">
        <v>205</v>
      </c>
      <c r="O22" s="124">
        <v>9</v>
      </c>
      <c r="P22" s="155">
        <f t="shared" si="15"/>
        <v>287</v>
      </c>
      <c r="Q22" s="126">
        <v>2</v>
      </c>
      <c r="R22" s="122">
        <v>926</v>
      </c>
      <c r="S22" s="122">
        <v>1</v>
      </c>
      <c r="T22" s="122">
        <v>749</v>
      </c>
      <c r="U22" s="124">
        <v>31</v>
      </c>
      <c r="V22" s="155">
        <f t="shared" si="16"/>
        <v>1709</v>
      </c>
      <c r="W22" s="126">
        <v>13</v>
      </c>
      <c r="X22" s="122">
        <v>38</v>
      </c>
      <c r="Y22" s="122"/>
      <c r="Z22" s="122">
        <v>1</v>
      </c>
      <c r="AA22" s="124"/>
      <c r="AB22" s="155">
        <f t="shared" si="17"/>
        <v>52</v>
      </c>
      <c r="AC22" s="126">
        <v>2</v>
      </c>
      <c r="AD22" s="122">
        <v>6</v>
      </c>
      <c r="AE22" s="122">
        <v>43</v>
      </c>
      <c r="AF22" s="122">
        <v>338</v>
      </c>
      <c r="AG22" s="123">
        <v>1</v>
      </c>
      <c r="AH22" s="123"/>
      <c r="AI22" s="123"/>
      <c r="AJ22" s="123"/>
      <c r="AK22" s="123">
        <v>7</v>
      </c>
      <c r="AL22" s="123">
        <v>2</v>
      </c>
      <c r="AM22" s="123"/>
      <c r="AN22" s="127">
        <f t="shared" si="18"/>
        <v>399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6" t="s">
        <v>46</v>
      </c>
      <c r="D23" s="89">
        <f t="shared" si="0"/>
        <v>109</v>
      </c>
      <c r="E23" s="97">
        <v>7</v>
      </c>
      <c r="F23" s="98">
        <v>7</v>
      </c>
      <c r="G23" s="98"/>
      <c r="H23" s="99"/>
      <c r="I23" s="100"/>
      <c r="J23" s="101">
        <f t="shared" si="14"/>
        <v>14</v>
      </c>
      <c r="K23" s="102"/>
      <c r="L23" s="98">
        <v>2</v>
      </c>
      <c r="M23" s="98">
        <v>1</v>
      </c>
      <c r="N23" s="98">
        <v>19</v>
      </c>
      <c r="O23" s="100"/>
      <c r="P23" s="101">
        <f t="shared" si="15"/>
        <v>22</v>
      </c>
      <c r="Q23" s="102"/>
      <c r="R23" s="98">
        <v>31</v>
      </c>
      <c r="S23" s="98"/>
      <c r="T23" s="98">
        <v>15</v>
      </c>
      <c r="U23" s="100"/>
      <c r="V23" s="101">
        <f t="shared" si="16"/>
        <v>46</v>
      </c>
      <c r="W23" s="102"/>
      <c r="X23" s="98">
        <v>5</v>
      </c>
      <c r="Y23" s="98"/>
      <c r="Z23" s="98"/>
      <c r="AA23" s="100"/>
      <c r="AB23" s="101">
        <f t="shared" si="17"/>
        <v>5</v>
      </c>
      <c r="AC23" s="102"/>
      <c r="AD23" s="98"/>
      <c r="AE23" s="98"/>
      <c r="AF23" s="98">
        <v>22</v>
      </c>
      <c r="AG23" s="99"/>
      <c r="AH23" s="99"/>
      <c r="AI23" s="99"/>
      <c r="AJ23" s="99"/>
      <c r="AK23" s="99"/>
      <c r="AL23" s="99"/>
      <c r="AM23" s="99"/>
      <c r="AN23" s="96">
        <f t="shared" si="18"/>
        <v>22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6" t="s">
        <v>47</v>
      </c>
      <c r="D24" s="89">
        <f t="shared" si="0"/>
        <v>1</v>
      </c>
      <c r="E24" s="97"/>
      <c r="F24" s="98"/>
      <c r="G24" s="98"/>
      <c r="H24" s="99"/>
      <c r="I24" s="100"/>
      <c r="J24" s="101">
        <f t="shared" si="14"/>
        <v>0</v>
      </c>
      <c r="K24" s="102"/>
      <c r="L24" s="98"/>
      <c r="M24" s="98"/>
      <c r="N24" s="98">
        <v>1</v>
      </c>
      <c r="O24" s="100"/>
      <c r="P24" s="101">
        <f t="shared" si="15"/>
        <v>1</v>
      </c>
      <c r="Q24" s="102"/>
      <c r="R24" s="98"/>
      <c r="S24" s="98"/>
      <c r="T24" s="98"/>
      <c r="U24" s="100"/>
      <c r="V24" s="101">
        <f t="shared" si="16"/>
        <v>0</v>
      </c>
      <c r="W24" s="102"/>
      <c r="X24" s="98"/>
      <c r="Y24" s="98"/>
      <c r="Z24" s="98"/>
      <c r="AA24" s="100"/>
      <c r="AB24" s="101">
        <f t="shared" si="17"/>
        <v>0</v>
      </c>
      <c r="AC24" s="102"/>
      <c r="AD24" s="98"/>
      <c r="AE24" s="98"/>
      <c r="AF24" s="98"/>
      <c r="AG24" s="99"/>
      <c r="AH24" s="99"/>
      <c r="AI24" s="99"/>
      <c r="AJ24" s="99"/>
      <c r="AK24" s="99"/>
      <c r="AL24" s="99"/>
      <c r="AM24" s="99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57" t="s">
        <v>48</v>
      </c>
      <c r="D25" s="89">
        <f t="shared" si="0"/>
        <v>187</v>
      </c>
      <c r="E25" s="158">
        <v>2</v>
      </c>
      <c r="F25" s="159">
        <v>28</v>
      </c>
      <c r="G25" s="159"/>
      <c r="H25" s="160"/>
      <c r="I25" s="161"/>
      <c r="J25" s="101">
        <f t="shared" si="14"/>
        <v>30</v>
      </c>
      <c r="K25" s="162">
        <v>5</v>
      </c>
      <c r="L25" s="159"/>
      <c r="M25" s="159">
        <v>4</v>
      </c>
      <c r="N25" s="159">
        <v>35</v>
      </c>
      <c r="O25" s="161"/>
      <c r="P25" s="101">
        <f t="shared" si="15"/>
        <v>44</v>
      </c>
      <c r="Q25" s="162"/>
      <c r="R25" s="159">
        <v>61</v>
      </c>
      <c r="S25" s="159"/>
      <c r="T25" s="159">
        <v>15</v>
      </c>
      <c r="U25" s="161"/>
      <c r="V25" s="101">
        <f t="shared" si="16"/>
        <v>76</v>
      </c>
      <c r="W25" s="162">
        <v>3</v>
      </c>
      <c r="X25" s="159">
        <v>1</v>
      </c>
      <c r="Y25" s="159"/>
      <c r="Z25" s="159"/>
      <c r="AA25" s="161"/>
      <c r="AB25" s="101">
        <f t="shared" si="17"/>
        <v>4</v>
      </c>
      <c r="AC25" s="162"/>
      <c r="AD25" s="159"/>
      <c r="AE25" s="159">
        <v>4</v>
      </c>
      <c r="AF25" s="159">
        <v>29</v>
      </c>
      <c r="AG25" s="160"/>
      <c r="AH25" s="160"/>
      <c r="AI25" s="160"/>
      <c r="AJ25" s="160"/>
      <c r="AK25" s="160"/>
      <c r="AL25" s="160"/>
      <c r="AM25" s="160"/>
      <c r="AN25" s="96">
        <f t="shared" si="18"/>
        <v>33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09"/>
      <c r="C26" s="163" t="s">
        <v>49</v>
      </c>
      <c r="D26" s="164">
        <f t="shared" si="0"/>
        <v>11</v>
      </c>
      <c r="E26" s="165">
        <v>1</v>
      </c>
      <c r="F26" s="166">
        <v>6</v>
      </c>
      <c r="G26" s="166"/>
      <c r="H26" s="167"/>
      <c r="I26" s="168"/>
      <c r="J26" s="169">
        <f t="shared" si="14"/>
        <v>7</v>
      </c>
      <c r="K26" s="170"/>
      <c r="L26" s="166"/>
      <c r="M26" s="166"/>
      <c r="N26" s="166">
        <v>1</v>
      </c>
      <c r="O26" s="168"/>
      <c r="P26" s="169">
        <f t="shared" si="15"/>
        <v>1</v>
      </c>
      <c r="Q26" s="170"/>
      <c r="R26" s="166"/>
      <c r="S26" s="166"/>
      <c r="T26" s="166">
        <v>2</v>
      </c>
      <c r="U26" s="168">
        <v>1</v>
      </c>
      <c r="V26" s="169">
        <f t="shared" si="16"/>
        <v>3</v>
      </c>
      <c r="W26" s="170"/>
      <c r="X26" s="166"/>
      <c r="Y26" s="166"/>
      <c r="Z26" s="166"/>
      <c r="AA26" s="168"/>
      <c r="AB26" s="169">
        <f t="shared" si="17"/>
        <v>0</v>
      </c>
      <c r="AC26" s="170"/>
      <c r="AD26" s="166"/>
      <c r="AE26" s="166"/>
      <c r="AF26" s="166"/>
      <c r="AG26" s="167"/>
      <c r="AH26" s="167"/>
      <c r="AI26" s="167"/>
      <c r="AJ26" s="167"/>
      <c r="AK26" s="167"/>
      <c r="AL26" s="167"/>
      <c r="AM26" s="167"/>
      <c r="AN26" s="118">
        <f t="shared" si="18"/>
        <v>0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19"/>
      <c r="C27" s="120" t="s">
        <v>50</v>
      </c>
      <c r="D27" s="171">
        <f t="shared" si="0"/>
        <v>0</v>
      </c>
      <c r="E27" s="121"/>
      <c r="F27" s="122"/>
      <c r="G27" s="122"/>
      <c r="H27" s="123"/>
      <c r="I27" s="124"/>
      <c r="J27" s="125">
        <f t="shared" si="14"/>
        <v>0</v>
      </c>
      <c r="K27" s="126"/>
      <c r="L27" s="122"/>
      <c r="M27" s="122"/>
      <c r="N27" s="122"/>
      <c r="O27" s="124"/>
      <c r="P27" s="125">
        <f t="shared" si="15"/>
        <v>0</v>
      </c>
      <c r="Q27" s="126"/>
      <c r="R27" s="122"/>
      <c r="S27" s="122"/>
      <c r="T27" s="122"/>
      <c r="U27" s="124"/>
      <c r="V27" s="125">
        <f t="shared" si="16"/>
        <v>0</v>
      </c>
      <c r="W27" s="126"/>
      <c r="X27" s="122"/>
      <c r="Y27" s="122"/>
      <c r="Z27" s="122"/>
      <c r="AA27" s="124"/>
      <c r="AB27" s="125">
        <f t="shared" si="17"/>
        <v>0</v>
      </c>
      <c r="AC27" s="126"/>
      <c r="AD27" s="122"/>
      <c r="AE27" s="122"/>
      <c r="AF27" s="122"/>
      <c r="AG27" s="123"/>
      <c r="AH27" s="123"/>
      <c r="AI27" s="123"/>
      <c r="AJ27" s="123"/>
      <c r="AK27" s="123"/>
      <c r="AL27" s="123"/>
      <c r="AM27" s="123"/>
      <c r="AN27" s="127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8"/>
      <c r="C28" s="88" t="s">
        <v>51</v>
      </c>
      <c r="D28" s="89">
        <f t="shared" si="0"/>
        <v>0</v>
      </c>
      <c r="E28" s="97"/>
      <c r="F28" s="98"/>
      <c r="G28" s="98"/>
      <c r="H28" s="99"/>
      <c r="I28" s="100"/>
      <c r="J28" s="129">
        <f t="shared" si="14"/>
        <v>0</v>
      </c>
      <c r="K28" s="102"/>
      <c r="L28" s="98"/>
      <c r="M28" s="98"/>
      <c r="N28" s="98"/>
      <c r="O28" s="100"/>
      <c r="P28" s="129">
        <f t="shared" si="15"/>
        <v>0</v>
      </c>
      <c r="Q28" s="102"/>
      <c r="R28" s="98"/>
      <c r="S28" s="98"/>
      <c r="T28" s="98"/>
      <c r="U28" s="100"/>
      <c r="V28" s="129">
        <f t="shared" si="16"/>
        <v>0</v>
      </c>
      <c r="W28" s="102"/>
      <c r="X28" s="98"/>
      <c r="Y28" s="98"/>
      <c r="Z28" s="98"/>
      <c r="AA28" s="100"/>
      <c r="AB28" s="129">
        <f t="shared" si="17"/>
        <v>0</v>
      </c>
      <c r="AC28" s="102"/>
      <c r="AD28" s="98"/>
      <c r="AE28" s="98"/>
      <c r="AF28" s="98"/>
      <c r="AG28" s="99"/>
      <c r="AH28" s="99"/>
      <c r="AI28" s="99"/>
      <c r="AJ28" s="99"/>
      <c r="AK28" s="99"/>
      <c r="AL28" s="99"/>
      <c r="AM28" s="99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30" t="s">
        <v>52</v>
      </c>
      <c r="C29" s="131" t="s">
        <v>53</v>
      </c>
      <c r="D29" s="89">
        <f t="shared" si="0"/>
        <v>2774</v>
      </c>
      <c r="E29" s="97">
        <v>70</v>
      </c>
      <c r="F29" s="98">
        <v>95</v>
      </c>
      <c r="G29" s="98"/>
      <c r="H29" s="99">
        <v>7</v>
      </c>
      <c r="I29" s="100">
        <v>1</v>
      </c>
      <c r="J29" s="129">
        <f t="shared" si="14"/>
        <v>173</v>
      </c>
      <c r="K29" s="102">
        <v>25</v>
      </c>
      <c r="L29" s="98">
        <v>9</v>
      </c>
      <c r="M29" s="98">
        <v>46</v>
      </c>
      <c r="N29" s="98">
        <v>232</v>
      </c>
      <c r="O29" s="100">
        <v>9</v>
      </c>
      <c r="P29" s="129">
        <f t="shared" si="15"/>
        <v>321</v>
      </c>
      <c r="Q29" s="102">
        <v>2</v>
      </c>
      <c r="R29" s="98">
        <v>1006</v>
      </c>
      <c r="S29" s="98"/>
      <c r="T29" s="98">
        <v>739</v>
      </c>
      <c r="U29" s="100">
        <v>32</v>
      </c>
      <c r="V29" s="129">
        <f t="shared" si="16"/>
        <v>1779</v>
      </c>
      <c r="W29" s="102">
        <v>17</v>
      </c>
      <c r="X29" s="98">
        <v>42</v>
      </c>
      <c r="Y29" s="98"/>
      <c r="Z29" s="98">
        <v>1</v>
      </c>
      <c r="AA29" s="100"/>
      <c r="AB29" s="129">
        <f t="shared" si="17"/>
        <v>60</v>
      </c>
      <c r="AC29" s="102">
        <v>2</v>
      </c>
      <c r="AD29" s="98">
        <v>6</v>
      </c>
      <c r="AE29" s="98">
        <v>46</v>
      </c>
      <c r="AF29" s="98">
        <v>376</v>
      </c>
      <c r="AG29" s="99">
        <v>2</v>
      </c>
      <c r="AH29" s="99"/>
      <c r="AI29" s="99"/>
      <c r="AJ29" s="99"/>
      <c r="AK29" s="99">
        <v>7</v>
      </c>
      <c r="AL29" s="99">
        <v>2</v>
      </c>
      <c r="AM29" s="99"/>
      <c r="AN29" s="96">
        <f t="shared" si="18"/>
        <v>441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8"/>
      <c r="C30" s="131" t="s">
        <v>54</v>
      </c>
      <c r="D30" s="89">
        <f t="shared" si="0"/>
        <v>0</v>
      </c>
      <c r="E30" s="97"/>
      <c r="F30" s="98"/>
      <c r="G30" s="98"/>
      <c r="H30" s="99"/>
      <c r="I30" s="100"/>
      <c r="J30" s="129">
        <f t="shared" si="14"/>
        <v>0</v>
      </c>
      <c r="K30" s="102"/>
      <c r="L30" s="98"/>
      <c r="M30" s="98"/>
      <c r="N30" s="98"/>
      <c r="O30" s="100"/>
      <c r="P30" s="129">
        <f t="shared" si="15"/>
        <v>0</v>
      </c>
      <c r="Q30" s="102"/>
      <c r="R30" s="98"/>
      <c r="S30" s="98"/>
      <c r="T30" s="98"/>
      <c r="U30" s="100"/>
      <c r="V30" s="129">
        <f t="shared" si="16"/>
        <v>0</v>
      </c>
      <c r="W30" s="102"/>
      <c r="X30" s="98"/>
      <c r="Y30" s="98"/>
      <c r="Z30" s="98"/>
      <c r="AA30" s="100"/>
      <c r="AB30" s="129">
        <f t="shared" si="17"/>
        <v>0</v>
      </c>
      <c r="AC30" s="102"/>
      <c r="AD30" s="98"/>
      <c r="AE30" s="98"/>
      <c r="AF30" s="98"/>
      <c r="AG30" s="99"/>
      <c r="AH30" s="99"/>
      <c r="AI30" s="99"/>
      <c r="AJ30" s="99"/>
      <c r="AK30" s="99"/>
      <c r="AL30" s="99"/>
      <c r="AM30" s="99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48.600000000000001" customHeight="1">
      <c r="B31" s="172" t="s">
        <v>56</v>
      </c>
      <c r="C31" s="173"/>
      <c r="D31" s="174">
        <f t="shared" ref="D31:D32" si="19">J31+P31+V31+AB31+AN31</f>
        <v>12</v>
      </c>
      <c r="E31" s="40">
        <f t="shared" ref="E31:Q40" si="20">E32+E33+E34+E35</f>
        <v>0</v>
      </c>
      <c r="F31" s="40">
        <f t="shared" si="20"/>
        <v>0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0</v>
      </c>
      <c r="K31" s="44">
        <f t="shared" si="20"/>
        <v>0</v>
      </c>
      <c r="L31" s="44">
        <f t="shared" si="20"/>
        <v>0</v>
      </c>
      <c r="M31" s="44">
        <f t="shared" si="20"/>
        <v>1</v>
      </c>
      <c r="N31" s="44">
        <f t="shared" si="20"/>
        <v>0</v>
      </c>
      <c r="O31" s="44">
        <f t="shared" si="20"/>
        <v>0</v>
      </c>
      <c r="P31" s="43">
        <f t="shared" si="20"/>
        <v>1</v>
      </c>
      <c r="Q31" s="43">
        <f t="shared" si="20"/>
        <v>0</v>
      </c>
      <c r="R31" s="43">
        <f t="shared" ref="R31:AN31" si="21">R32+R33+R34+R35</f>
        <v>8</v>
      </c>
      <c r="S31" s="43">
        <f t="shared" si="21"/>
        <v>0</v>
      </c>
      <c r="T31" s="43">
        <f t="shared" si="21"/>
        <v>2</v>
      </c>
      <c r="U31" s="43">
        <f t="shared" si="21"/>
        <v>0</v>
      </c>
      <c r="V31" s="43">
        <f t="shared" si="21"/>
        <v>10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0</v>
      </c>
      <c r="AF31" s="43">
        <f t="shared" si="21"/>
        <v>1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1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75" t="s">
        <v>41</v>
      </c>
      <c r="C32" s="77" t="s">
        <v>45</v>
      </c>
      <c r="D32" s="171">
        <f t="shared" si="19"/>
        <v>12</v>
      </c>
      <c r="E32" s="176"/>
      <c r="F32" s="177"/>
      <c r="G32" s="177"/>
      <c r="H32" s="178"/>
      <c r="I32" s="179"/>
      <c r="J32" s="180">
        <f t="shared" ref="J32:J39" si="22">E32+F32+G32+H32+I32</f>
        <v>0</v>
      </c>
      <c r="K32" s="181"/>
      <c r="L32" s="177"/>
      <c r="M32" s="177">
        <v>1</v>
      </c>
      <c r="N32" s="177"/>
      <c r="O32" s="179"/>
      <c r="P32" s="180">
        <f t="shared" ref="P32:P39" si="23">K32+L32+M32+N32+O32</f>
        <v>1</v>
      </c>
      <c r="Q32" s="181"/>
      <c r="R32" s="177">
        <v>8</v>
      </c>
      <c r="S32" s="177"/>
      <c r="T32" s="177">
        <v>2</v>
      </c>
      <c r="U32" s="179"/>
      <c r="V32" s="180">
        <f t="shared" ref="V32:V39" si="24">Q32+R32+S32+T32+U32</f>
        <v>10</v>
      </c>
      <c r="W32" s="181"/>
      <c r="X32" s="177"/>
      <c r="Y32" s="177"/>
      <c r="Z32" s="177"/>
      <c r="AA32" s="179"/>
      <c r="AB32" s="180">
        <f t="shared" ref="AB32:AB39" si="25">W32+X32+Y32+Z32+AA32</f>
        <v>0</v>
      </c>
      <c r="AC32" s="181"/>
      <c r="AD32" s="177"/>
      <c r="AE32" s="177"/>
      <c r="AF32" s="177">
        <v>1</v>
      </c>
      <c r="AG32" s="178"/>
      <c r="AH32" s="178"/>
      <c r="AI32" s="178"/>
      <c r="AJ32" s="178"/>
      <c r="AK32" s="178"/>
      <c r="AL32" s="178"/>
      <c r="AM32" s="178"/>
      <c r="AN32" s="85">
        <f t="shared" ref="AN32:AN39" si="26">AC32+AD32+AE32+AF32+AG32+AH32+AI32+AJ32+AK32+AL32+AM32</f>
        <v>1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30" t="s">
        <v>57</v>
      </c>
      <c r="C33" s="88" t="s">
        <v>46</v>
      </c>
      <c r="D33" s="89">
        <f t="shared" si="0"/>
        <v>0</v>
      </c>
      <c r="E33" s="97"/>
      <c r="F33" s="98"/>
      <c r="G33" s="98"/>
      <c r="H33" s="99"/>
      <c r="I33" s="100"/>
      <c r="J33" s="180">
        <f t="shared" si="22"/>
        <v>0</v>
      </c>
      <c r="K33" s="102"/>
      <c r="L33" s="98"/>
      <c r="M33" s="98"/>
      <c r="N33" s="98"/>
      <c r="O33" s="100"/>
      <c r="P33" s="180">
        <f t="shared" si="23"/>
        <v>0</v>
      </c>
      <c r="Q33" s="102"/>
      <c r="R33" s="98"/>
      <c r="S33" s="98"/>
      <c r="T33" s="98"/>
      <c r="U33" s="100"/>
      <c r="V33" s="101">
        <f t="shared" si="24"/>
        <v>0</v>
      </c>
      <c r="W33" s="102"/>
      <c r="X33" s="98"/>
      <c r="Y33" s="98"/>
      <c r="Z33" s="98"/>
      <c r="AA33" s="100"/>
      <c r="AB33" s="101">
        <f t="shared" si="25"/>
        <v>0</v>
      </c>
      <c r="AC33" s="102"/>
      <c r="AD33" s="98"/>
      <c r="AE33" s="98"/>
      <c r="AF33" s="98"/>
      <c r="AG33" s="99"/>
      <c r="AH33" s="99"/>
      <c r="AI33" s="99"/>
      <c r="AJ33" s="99"/>
      <c r="AK33" s="99"/>
      <c r="AL33" s="99"/>
      <c r="AM33" s="99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30" t="s">
        <v>58</v>
      </c>
      <c r="C34" s="88" t="s">
        <v>47</v>
      </c>
      <c r="D34" s="89">
        <f t="shared" si="0"/>
        <v>0</v>
      </c>
      <c r="E34" s="97"/>
      <c r="F34" s="98"/>
      <c r="G34" s="98"/>
      <c r="H34" s="99"/>
      <c r="I34" s="100"/>
      <c r="J34" s="180">
        <f t="shared" si="22"/>
        <v>0</v>
      </c>
      <c r="K34" s="102"/>
      <c r="L34" s="98"/>
      <c r="M34" s="98"/>
      <c r="N34" s="98"/>
      <c r="O34" s="100"/>
      <c r="P34" s="180">
        <f t="shared" si="23"/>
        <v>0</v>
      </c>
      <c r="Q34" s="102"/>
      <c r="R34" s="98"/>
      <c r="S34" s="98"/>
      <c r="T34" s="98"/>
      <c r="U34" s="100"/>
      <c r="V34" s="101">
        <f t="shared" si="24"/>
        <v>0</v>
      </c>
      <c r="W34" s="102"/>
      <c r="X34" s="98"/>
      <c r="Y34" s="98"/>
      <c r="Z34" s="98"/>
      <c r="AA34" s="100"/>
      <c r="AB34" s="101">
        <f t="shared" si="25"/>
        <v>0</v>
      </c>
      <c r="AC34" s="102"/>
      <c r="AD34" s="98"/>
      <c r="AE34" s="98"/>
      <c r="AF34" s="98"/>
      <c r="AG34" s="99"/>
      <c r="AH34" s="99"/>
      <c r="AI34" s="99"/>
      <c r="AJ34" s="99"/>
      <c r="AK34" s="99"/>
      <c r="AL34" s="99"/>
      <c r="AM34" s="99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82"/>
      <c r="C35" s="103" t="s">
        <v>48</v>
      </c>
      <c r="D35" s="89">
        <f>J35+P35+V35+AB35+AN35</f>
        <v>0</v>
      </c>
      <c r="E35" s="158"/>
      <c r="F35" s="159"/>
      <c r="G35" s="159"/>
      <c r="H35" s="160"/>
      <c r="I35" s="161"/>
      <c r="J35" s="180">
        <f t="shared" si="22"/>
        <v>0</v>
      </c>
      <c r="K35" s="162"/>
      <c r="L35" s="159"/>
      <c r="M35" s="159"/>
      <c r="N35" s="159"/>
      <c r="O35" s="161"/>
      <c r="P35" s="180">
        <f t="shared" si="23"/>
        <v>0</v>
      </c>
      <c r="Q35" s="162"/>
      <c r="R35" s="159"/>
      <c r="S35" s="159"/>
      <c r="T35" s="159"/>
      <c r="U35" s="161"/>
      <c r="V35" s="101">
        <f t="shared" si="24"/>
        <v>0</v>
      </c>
      <c r="W35" s="162"/>
      <c r="X35" s="159"/>
      <c r="Y35" s="159"/>
      <c r="Z35" s="159"/>
      <c r="AA35" s="161"/>
      <c r="AB35" s="101">
        <f t="shared" si="25"/>
        <v>0</v>
      </c>
      <c r="AC35" s="162"/>
      <c r="AD35" s="159"/>
      <c r="AE35" s="159"/>
      <c r="AF35" s="159"/>
      <c r="AG35" s="160"/>
      <c r="AH35" s="160"/>
      <c r="AI35" s="160"/>
      <c r="AJ35" s="160"/>
      <c r="AK35" s="160"/>
      <c r="AL35" s="160"/>
      <c r="AM35" s="160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19"/>
      <c r="C36" s="120" t="s">
        <v>50</v>
      </c>
      <c r="D36" s="78">
        <f t="shared" si="0"/>
        <v>0</v>
      </c>
      <c r="E36" s="121"/>
      <c r="F36" s="122"/>
      <c r="G36" s="122"/>
      <c r="H36" s="123"/>
      <c r="I36" s="124"/>
      <c r="J36" s="125">
        <f t="shared" si="22"/>
        <v>0</v>
      </c>
      <c r="K36" s="126"/>
      <c r="L36" s="122"/>
      <c r="M36" s="122"/>
      <c r="N36" s="122"/>
      <c r="O36" s="124"/>
      <c r="P36" s="180">
        <f t="shared" si="23"/>
        <v>0</v>
      </c>
      <c r="Q36" s="126"/>
      <c r="R36" s="122"/>
      <c r="S36" s="122"/>
      <c r="T36" s="122"/>
      <c r="U36" s="124"/>
      <c r="V36" s="125">
        <f t="shared" si="24"/>
        <v>0</v>
      </c>
      <c r="W36" s="126"/>
      <c r="X36" s="122"/>
      <c r="Y36" s="122"/>
      <c r="Z36" s="122"/>
      <c r="AA36" s="124"/>
      <c r="AB36" s="125">
        <f t="shared" si="25"/>
        <v>0</v>
      </c>
      <c r="AC36" s="126"/>
      <c r="AD36" s="122"/>
      <c r="AE36" s="122"/>
      <c r="AF36" s="122"/>
      <c r="AG36" s="123"/>
      <c r="AH36" s="123"/>
      <c r="AI36" s="123"/>
      <c r="AJ36" s="123"/>
      <c r="AK36" s="123"/>
      <c r="AL36" s="123"/>
      <c r="AM36" s="123"/>
      <c r="AN36" s="127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8"/>
      <c r="C37" s="88" t="s">
        <v>51</v>
      </c>
      <c r="D37" s="89">
        <f t="shared" si="0"/>
        <v>0</v>
      </c>
      <c r="E37" s="97"/>
      <c r="F37" s="98"/>
      <c r="G37" s="98"/>
      <c r="H37" s="99"/>
      <c r="I37" s="100"/>
      <c r="J37" s="129">
        <f t="shared" si="22"/>
        <v>0</v>
      </c>
      <c r="K37" s="102"/>
      <c r="L37" s="98"/>
      <c r="M37" s="98"/>
      <c r="N37" s="98"/>
      <c r="O37" s="100"/>
      <c r="P37" s="180">
        <f t="shared" si="23"/>
        <v>0</v>
      </c>
      <c r="Q37" s="102"/>
      <c r="R37" s="98"/>
      <c r="S37" s="98"/>
      <c r="T37" s="98"/>
      <c r="U37" s="100"/>
      <c r="V37" s="129">
        <f t="shared" si="24"/>
        <v>0</v>
      </c>
      <c r="W37" s="102"/>
      <c r="X37" s="98"/>
      <c r="Y37" s="98"/>
      <c r="Z37" s="98"/>
      <c r="AA37" s="100"/>
      <c r="AB37" s="129">
        <f t="shared" si="25"/>
        <v>0</v>
      </c>
      <c r="AC37" s="102"/>
      <c r="AD37" s="98"/>
      <c r="AE37" s="98"/>
      <c r="AF37" s="98"/>
      <c r="AG37" s="99"/>
      <c r="AH37" s="99"/>
      <c r="AI37" s="99"/>
      <c r="AJ37" s="99"/>
      <c r="AK37" s="99"/>
      <c r="AL37" s="99"/>
      <c r="AM37" s="99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30" t="s">
        <v>52</v>
      </c>
      <c r="C38" s="131" t="s">
        <v>53</v>
      </c>
      <c r="D38" s="89">
        <f t="shared" si="0"/>
        <v>9</v>
      </c>
      <c r="E38" s="97"/>
      <c r="F38" s="98"/>
      <c r="G38" s="98"/>
      <c r="H38" s="99"/>
      <c r="I38" s="100"/>
      <c r="J38" s="129">
        <f t="shared" si="22"/>
        <v>0</v>
      </c>
      <c r="K38" s="102"/>
      <c r="L38" s="98"/>
      <c r="M38" s="98"/>
      <c r="N38" s="98"/>
      <c r="O38" s="100"/>
      <c r="P38" s="180">
        <f t="shared" si="23"/>
        <v>0</v>
      </c>
      <c r="Q38" s="102"/>
      <c r="R38" s="98">
        <v>6</v>
      </c>
      <c r="S38" s="98"/>
      <c r="T38" s="98">
        <v>2</v>
      </c>
      <c r="U38" s="100"/>
      <c r="V38" s="129">
        <f t="shared" si="24"/>
        <v>8</v>
      </c>
      <c r="W38" s="102"/>
      <c r="X38" s="98"/>
      <c r="Y38" s="98"/>
      <c r="Z38" s="98"/>
      <c r="AA38" s="100"/>
      <c r="AB38" s="129">
        <f t="shared" si="25"/>
        <v>0</v>
      </c>
      <c r="AC38" s="102"/>
      <c r="AD38" s="98"/>
      <c r="AE38" s="98"/>
      <c r="AF38" s="98">
        <v>1</v>
      </c>
      <c r="AG38" s="99"/>
      <c r="AH38" s="99"/>
      <c r="AI38" s="99"/>
      <c r="AJ38" s="99"/>
      <c r="AK38" s="99"/>
      <c r="AL38" s="99"/>
      <c r="AM38" s="99"/>
      <c r="AN38" s="96">
        <f t="shared" si="26"/>
        <v>1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8"/>
      <c r="C39" s="131" t="s">
        <v>54</v>
      </c>
      <c r="D39" s="89">
        <f t="shared" si="0"/>
        <v>0</v>
      </c>
      <c r="E39" s="97"/>
      <c r="F39" s="98"/>
      <c r="G39" s="98"/>
      <c r="H39" s="99"/>
      <c r="I39" s="100"/>
      <c r="J39" s="129">
        <f t="shared" si="22"/>
        <v>0</v>
      </c>
      <c r="K39" s="102"/>
      <c r="L39" s="98"/>
      <c r="M39" s="98"/>
      <c r="N39" s="98"/>
      <c r="O39" s="100"/>
      <c r="P39" s="180">
        <f t="shared" si="23"/>
        <v>0</v>
      </c>
      <c r="Q39" s="102"/>
      <c r="R39" s="98"/>
      <c r="S39" s="98"/>
      <c r="T39" s="98"/>
      <c r="U39" s="100"/>
      <c r="V39" s="129">
        <f t="shared" si="24"/>
        <v>0</v>
      </c>
      <c r="W39" s="102"/>
      <c r="X39" s="98"/>
      <c r="Y39" s="98"/>
      <c r="Z39" s="98"/>
      <c r="AA39" s="100"/>
      <c r="AB39" s="129">
        <f t="shared" si="25"/>
        <v>0</v>
      </c>
      <c r="AC39" s="102"/>
      <c r="AD39" s="98"/>
      <c r="AE39" s="98"/>
      <c r="AF39" s="98"/>
      <c r="AG39" s="99"/>
      <c r="AH39" s="99"/>
      <c r="AI39" s="99"/>
      <c r="AJ39" s="99"/>
      <c r="AK39" s="99"/>
      <c r="AL39" s="99"/>
      <c r="AM39" s="99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46.899999999999999" customHeight="1">
      <c r="B40" s="172" t="s">
        <v>59</v>
      </c>
      <c r="C40" s="173"/>
      <c r="D40" s="39">
        <f t="shared" ref="D40:D41" si="27">J40+P40+V40+AB40+AN40</f>
        <v>92</v>
      </c>
      <c r="E40" s="40">
        <f t="shared" si="20"/>
        <v>4</v>
      </c>
      <c r="F40" s="40">
        <f t="shared" si="20"/>
        <v>3</v>
      </c>
      <c r="G40" s="40">
        <f t="shared" si="20"/>
        <v>0</v>
      </c>
      <c r="H40" s="40">
        <f t="shared" si="20"/>
        <v>0</v>
      </c>
      <c r="I40" s="40">
        <f t="shared" si="20"/>
        <v>0</v>
      </c>
      <c r="J40" s="43">
        <f t="shared" si="20"/>
        <v>7</v>
      </c>
      <c r="K40" s="43">
        <f t="shared" ref="K40:AN40" si="28">K41+K42+K43+K44</f>
        <v>1</v>
      </c>
      <c r="L40" s="43">
        <f t="shared" si="28"/>
        <v>0</v>
      </c>
      <c r="M40" s="43">
        <f t="shared" si="28"/>
        <v>5</v>
      </c>
      <c r="N40" s="43">
        <f t="shared" si="28"/>
        <v>7</v>
      </c>
      <c r="O40" s="43">
        <f t="shared" si="28"/>
        <v>1</v>
      </c>
      <c r="P40" s="43">
        <f t="shared" si="28"/>
        <v>14</v>
      </c>
      <c r="Q40" s="43">
        <f t="shared" si="28"/>
        <v>0</v>
      </c>
      <c r="R40" s="43">
        <f t="shared" si="28"/>
        <v>38</v>
      </c>
      <c r="S40" s="43">
        <f t="shared" si="28"/>
        <v>0</v>
      </c>
      <c r="T40" s="43">
        <f t="shared" si="28"/>
        <v>24</v>
      </c>
      <c r="U40" s="43">
        <f t="shared" si="28"/>
        <v>1</v>
      </c>
      <c r="V40" s="43">
        <f t="shared" si="28"/>
        <v>63</v>
      </c>
      <c r="W40" s="43">
        <f t="shared" si="28"/>
        <v>0</v>
      </c>
      <c r="X40" s="43">
        <f t="shared" si="28"/>
        <v>0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0</v>
      </c>
      <c r="AC40" s="43">
        <f t="shared" si="28"/>
        <v>0</v>
      </c>
      <c r="AD40" s="43">
        <f t="shared" si="28"/>
        <v>1</v>
      </c>
      <c r="AE40" s="43">
        <f t="shared" si="28"/>
        <v>4</v>
      </c>
      <c r="AF40" s="43">
        <f t="shared" si="28"/>
        <v>3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0</v>
      </c>
      <c r="AL40" s="43">
        <f t="shared" si="28"/>
        <v>0</v>
      </c>
      <c r="AM40" s="43">
        <f t="shared" si="28"/>
        <v>0</v>
      </c>
      <c r="AN40" s="43">
        <f t="shared" si="28"/>
        <v>8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83" t="s">
        <v>41</v>
      </c>
      <c r="C41" s="184" t="s">
        <v>45</v>
      </c>
      <c r="D41" s="78">
        <f t="shared" si="27"/>
        <v>92</v>
      </c>
      <c r="E41" s="176">
        <v>4</v>
      </c>
      <c r="F41" s="177">
        <v>3</v>
      </c>
      <c r="G41" s="177"/>
      <c r="H41" s="178"/>
      <c r="I41" s="179"/>
      <c r="J41" s="180">
        <f t="shared" ref="J41:J48" si="29">E41+F41+G41+H41+I41</f>
        <v>7</v>
      </c>
      <c r="K41" s="181">
        <v>1</v>
      </c>
      <c r="L41" s="177"/>
      <c r="M41" s="177">
        <v>5</v>
      </c>
      <c r="N41" s="177">
        <v>7</v>
      </c>
      <c r="O41" s="179">
        <v>1</v>
      </c>
      <c r="P41" s="180">
        <f t="shared" ref="P41:P48" si="30">K41+L41+M41+N41+O41</f>
        <v>14</v>
      </c>
      <c r="Q41" s="181"/>
      <c r="R41" s="177">
        <v>38</v>
      </c>
      <c r="S41" s="177"/>
      <c r="T41" s="177">
        <v>24</v>
      </c>
      <c r="U41" s="179">
        <v>1</v>
      </c>
      <c r="V41" s="180">
        <f>Q41+R41+S41+++++T41+U41</f>
        <v>63</v>
      </c>
      <c r="W41" s="181"/>
      <c r="X41" s="177"/>
      <c r="Y41" s="177"/>
      <c r="Z41" s="177"/>
      <c r="AA41" s="179"/>
      <c r="AB41" s="180">
        <f t="shared" ref="AB41:AB48" si="31">W41+X41+Y41+Z41+AA41</f>
        <v>0</v>
      </c>
      <c r="AC41" s="181"/>
      <c r="AD41" s="177">
        <v>1</v>
      </c>
      <c r="AE41" s="177">
        <v>4</v>
      </c>
      <c r="AF41" s="177">
        <v>3</v>
      </c>
      <c r="AG41" s="178"/>
      <c r="AH41" s="178"/>
      <c r="AI41" s="178"/>
      <c r="AJ41" s="178"/>
      <c r="AK41" s="178"/>
      <c r="AL41" s="178"/>
      <c r="AM41" s="178"/>
      <c r="AN41" s="85">
        <f>AC41+AD41+AE41+AF41+AG41+AH41+AI41+AJ41+AK41++++AL41+AM41</f>
        <v>8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85" t="s">
        <v>57</v>
      </c>
      <c r="C42" s="156" t="s">
        <v>46</v>
      </c>
      <c r="D42" s="89">
        <f t="shared" si="0"/>
        <v>0</v>
      </c>
      <c r="E42" s="97"/>
      <c r="F42" s="98"/>
      <c r="G42" s="98"/>
      <c r="H42" s="99"/>
      <c r="I42" s="100"/>
      <c r="J42" s="101">
        <f t="shared" si="29"/>
        <v>0</v>
      </c>
      <c r="K42" s="102"/>
      <c r="L42" s="98"/>
      <c r="M42" s="98"/>
      <c r="N42" s="98"/>
      <c r="O42" s="100"/>
      <c r="P42" s="101">
        <f t="shared" si="30"/>
        <v>0</v>
      </c>
      <c r="Q42" s="102"/>
      <c r="R42" s="98"/>
      <c r="S42" s="98"/>
      <c r="T42" s="98"/>
      <c r="U42" s="100"/>
      <c r="V42" s="101">
        <f t="shared" ref="V42:V48" si="32">Q42+R42+S42+T42+U42</f>
        <v>0</v>
      </c>
      <c r="W42" s="102"/>
      <c r="X42" s="98"/>
      <c r="Y42" s="98"/>
      <c r="Z42" s="98"/>
      <c r="AA42" s="100"/>
      <c r="AB42" s="101">
        <f t="shared" si="31"/>
        <v>0</v>
      </c>
      <c r="AC42" s="102"/>
      <c r="AD42" s="98"/>
      <c r="AE42" s="98"/>
      <c r="AF42" s="98"/>
      <c r="AG42" s="99"/>
      <c r="AH42" s="99"/>
      <c r="AI42" s="99"/>
      <c r="AJ42" s="99"/>
      <c r="AK42" s="99"/>
      <c r="AL42" s="99"/>
      <c r="AM42" s="99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85" t="s">
        <v>58</v>
      </c>
      <c r="C43" s="156" t="s">
        <v>47</v>
      </c>
      <c r="D43" s="89">
        <f t="shared" si="0"/>
        <v>0</v>
      </c>
      <c r="E43" s="97"/>
      <c r="F43" s="98"/>
      <c r="G43" s="98"/>
      <c r="H43" s="99"/>
      <c r="I43" s="100"/>
      <c r="J43" s="101">
        <f t="shared" si="29"/>
        <v>0</v>
      </c>
      <c r="K43" s="102"/>
      <c r="L43" s="98"/>
      <c r="M43" s="98"/>
      <c r="N43" s="98"/>
      <c r="O43" s="100"/>
      <c r="P43" s="101">
        <f t="shared" si="30"/>
        <v>0</v>
      </c>
      <c r="Q43" s="102"/>
      <c r="R43" s="98"/>
      <c r="S43" s="98"/>
      <c r="T43" s="98"/>
      <c r="U43" s="100"/>
      <c r="V43" s="101">
        <f t="shared" si="32"/>
        <v>0</v>
      </c>
      <c r="W43" s="102"/>
      <c r="X43" s="98"/>
      <c r="Y43" s="98"/>
      <c r="Z43" s="98"/>
      <c r="AA43" s="100"/>
      <c r="AB43" s="101">
        <f t="shared" si="31"/>
        <v>0</v>
      </c>
      <c r="AC43" s="102"/>
      <c r="AD43" s="98"/>
      <c r="AE43" s="98"/>
      <c r="AF43" s="98"/>
      <c r="AG43" s="99"/>
      <c r="AH43" s="99"/>
      <c r="AI43" s="99"/>
      <c r="AJ43" s="99"/>
      <c r="AK43" s="99"/>
      <c r="AL43" s="99"/>
      <c r="AM43" s="99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86"/>
      <c r="C44" s="157" t="s">
        <v>48</v>
      </c>
      <c r="D44" s="89">
        <f t="shared" si="0"/>
        <v>0</v>
      </c>
      <c r="E44" s="158"/>
      <c r="F44" s="159"/>
      <c r="G44" s="159"/>
      <c r="H44" s="160"/>
      <c r="I44" s="161"/>
      <c r="J44" s="101">
        <f t="shared" si="29"/>
        <v>0</v>
      </c>
      <c r="K44" s="162"/>
      <c r="L44" s="159"/>
      <c r="M44" s="159"/>
      <c r="N44" s="159"/>
      <c r="O44" s="161"/>
      <c r="P44" s="101">
        <f t="shared" si="30"/>
        <v>0</v>
      </c>
      <c r="Q44" s="162"/>
      <c r="R44" s="159"/>
      <c r="S44" s="159"/>
      <c r="T44" s="159"/>
      <c r="U44" s="161"/>
      <c r="V44" s="101">
        <f t="shared" si="32"/>
        <v>0</v>
      </c>
      <c r="W44" s="162"/>
      <c r="X44" s="159"/>
      <c r="Y44" s="159"/>
      <c r="Z44" s="159"/>
      <c r="AA44" s="161"/>
      <c r="AB44" s="101">
        <f t="shared" si="31"/>
        <v>0</v>
      </c>
      <c r="AC44" s="162"/>
      <c r="AD44" s="159"/>
      <c r="AE44" s="159"/>
      <c r="AF44" s="159"/>
      <c r="AG44" s="160"/>
      <c r="AH44" s="160"/>
      <c r="AI44" s="160"/>
      <c r="AJ44" s="160"/>
      <c r="AK44" s="160"/>
      <c r="AL44" s="160"/>
      <c r="AM44" s="160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19"/>
      <c r="C45" s="120" t="s">
        <v>50</v>
      </c>
      <c r="D45" s="171">
        <f t="shared" si="0"/>
        <v>0</v>
      </c>
      <c r="E45" s="121"/>
      <c r="F45" s="122"/>
      <c r="G45" s="122"/>
      <c r="H45" s="123"/>
      <c r="I45" s="124"/>
      <c r="J45" s="125">
        <f t="shared" si="29"/>
        <v>0</v>
      </c>
      <c r="K45" s="126"/>
      <c r="L45" s="122"/>
      <c r="M45" s="122"/>
      <c r="N45" s="122"/>
      <c r="O45" s="124"/>
      <c r="P45" s="125">
        <f t="shared" si="30"/>
        <v>0</v>
      </c>
      <c r="Q45" s="126"/>
      <c r="R45" s="122"/>
      <c r="S45" s="122"/>
      <c r="T45" s="122"/>
      <c r="U45" s="124"/>
      <c r="V45" s="125">
        <f t="shared" si="32"/>
        <v>0</v>
      </c>
      <c r="W45" s="126"/>
      <c r="X45" s="122"/>
      <c r="Y45" s="122"/>
      <c r="Z45" s="122"/>
      <c r="AA45" s="124"/>
      <c r="AB45" s="125">
        <f t="shared" si="31"/>
        <v>0</v>
      </c>
      <c r="AC45" s="126"/>
      <c r="AD45" s="122"/>
      <c r="AE45" s="122"/>
      <c r="AF45" s="122"/>
      <c r="AG45" s="123"/>
      <c r="AH45" s="123"/>
      <c r="AI45" s="123"/>
      <c r="AJ45" s="123"/>
      <c r="AK45" s="123"/>
      <c r="AL45" s="123"/>
      <c r="AM45" s="123"/>
      <c r="AN45" s="127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8"/>
      <c r="C46" s="88" t="s">
        <v>51</v>
      </c>
      <c r="D46" s="89">
        <f t="shared" si="0"/>
        <v>0</v>
      </c>
      <c r="E46" s="97"/>
      <c r="F46" s="98"/>
      <c r="G46" s="98"/>
      <c r="H46" s="99"/>
      <c r="I46" s="100"/>
      <c r="J46" s="129">
        <f t="shared" si="29"/>
        <v>0</v>
      </c>
      <c r="K46" s="102"/>
      <c r="L46" s="98"/>
      <c r="M46" s="98"/>
      <c r="N46" s="98"/>
      <c r="O46" s="100"/>
      <c r="P46" s="129">
        <f t="shared" si="30"/>
        <v>0</v>
      </c>
      <c r="Q46" s="102"/>
      <c r="R46" s="98"/>
      <c r="S46" s="98"/>
      <c r="T46" s="98"/>
      <c r="U46" s="100"/>
      <c r="V46" s="129">
        <f t="shared" si="32"/>
        <v>0</v>
      </c>
      <c r="W46" s="102"/>
      <c r="X46" s="98"/>
      <c r="Y46" s="98"/>
      <c r="Z46" s="98"/>
      <c r="AA46" s="100"/>
      <c r="AB46" s="129">
        <f t="shared" si="31"/>
        <v>0</v>
      </c>
      <c r="AC46" s="102"/>
      <c r="AD46" s="98"/>
      <c r="AE46" s="98"/>
      <c r="AF46" s="98"/>
      <c r="AG46" s="99"/>
      <c r="AH46" s="99"/>
      <c r="AI46" s="99"/>
      <c r="AJ46" s="99"/>
      <c r="AK46" s="99"/>
      <c r="AL46" s="99"/>
      <c r="AM46" s="99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30" t="s">
        <v>52</v>
      </c>
      <c r="C47" s="131" t="s">
        <v>53</v>
      </c>
      <c r="D47" s="89">
        <f t="shared" si="0"/>
        <v>86</v>
      </c>
      <c r="E47" s="97">
        <v>3</v>
      </c>
      <c r="F47" s="98">
        <v>3</v>
      </c>
      <c r="G47" s="98"/>
      <c r="H47" s="99"/>
      <c r="I47" s="100"/>
      <c r="J47" s="129">
        <f t="shared" si="29"/>
        <v>6</v>
      </c>
      <c r="K47" s="102">
        <v>1</v>
      </c>
      <c r="L47" s="98"/>
      <c r="M47" s="98">
        <v>3</v>
      </c>
      <c r="N47" s="98">
        <v>7</v>
      </c>
      <c r="O47" s="100">
        <v>1</v>
      </c>
      <c r="P47" s="129">
        <f t="shared" si="30"/>
        <v>12</v>
      </c>
      <c r="Q47" s="102"/>
      <c r="R47" s="98">
        <v>36</v>
      </c>
      <c r="S47" s="98"/>
      <c r="T47" s="98">
        <v>23</v>
      </c>
      <c r="U47" s="100">
        <v>1</v>
      </c>
      <c r="V47" s="129">
        <f t="shared" si="32"/>
        <v>60</v>
      </c>
      <c r="W47" s="102"/>
      <c r="X47" s="98"/>
      <c r="Y47" s="98"/>
      <c r="Z47" s="98"/>
      <c r="AA47" s="100"/>
      <c r="AB47" s="129">
        <f t="shared" si="31"/>
        <v>0</v>
      </c>
      <c r="AC47" s="102"/>
      <c r="AD47" s="98">
        <v>1</v>
      </c>
      <c r="AE47" s="98">
        <v>4</v>
      </c>
      <c r="AF47" s="98">
        <v>3</v>
      </c>
      <c r="AG47" s="99"/>
      <c r="AH47" s="99"/>
      <c r="AI47" s="99"/>
      <c r="AJ47" s="99"/>
      <c r="AK47" s="99"/>
      <c r="AL47" s="99"/>
      <c r="AM47" s="99"/>
      <c r="AN47" s="96">
        <f t="shared" si="33"/>
        <v>8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8"/>
      <c r="C48" s="131" t="s">
        <v>54</v>
      </c>
      <c r="D48" s="89">
        <f t="shared" si="0"/>
        <v>0</v>
      </c>
      <c r="E48" s="97"/>
      <c r="F48" s="98"/>
      <c r="G48" s="98"/>
      <c r="H48" s="99"/>
      <c r="I48" s="100"/>
      <c r="J48" s="129">
        <f t="shared" si="29"/>
        <v>0</v>
      </c>
      <c r="K48" s="102"/>
      <c r="L48" s="98"/>
      <c r="M48" s="98"/>
      <c r="N48" s="98"/>
      <c r="O48" s="100"/>
      <c r="P48" s="129">
        <f t="shared" si="30"/>
        <v>0</v>
      </c>
      <c r="Q48" s="102"/>
      <c r="R48" s="98"/>
      <c r="S48" s="98"/>
      <c r="T48" s="98"/>
      <c r="U48" s="100"/>
      <c r="V48" s="129">
        <f t="shared" si="32"/>
        <v>0</v>
      </c>
      <c r="W48" s="102"/>
      <c r="X48" s="98"/>
      <c r="Y48" s="98"/>
      <c r="Z48" s="98"/>
      <c r="AA48" s="100"/>
      <c r="AB48" s="129">
        <f t="shared" si="31"/>
        <v>0</v>
      </c>
      <c r="AC48" s="102"/>
      <c r="AD48" s="98"/>
      <c r="AE48" s="98"/>
      <c r="AF48" s="98"/>
      <c r="AG48" s="99"/>
      <c r="AH48" s="99"/>
      <c r="AI48" s="99"/>
      <c r="AJ48" s="99"/>
      <c r="AK48" s="99"/>
      <c r="AL48" s="99"/>
      <c r="AM48" s="99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32"/>
      <c r="D49" s="174">
        <f>J49+P49+V49+AB49+AN49</f>
        <v>10</v>
      </c>
      <c r="E49" s="40">
        <f>E50++E51</f>
        <v>0</v>
      </c>
      <c r="F49" s="40">
        <f t="shared" ref="F49:AN49" si="34">F50++F51</f>
        <v>2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2</v>
      </c>
      <c r="K49" s="40">
        <f t="shared" si="34"/>
        <v>0</v>
      </c>
      <c r="L49" s="40">
        <f t="shared" si="34"/>
        <v>0</v>
      </c>
      <c r="M49" s="40">
        <f t="shared" si="34"/>
        <v>0</v>
      </c>
      <c r="N49" s="40">
        <f t="shared" si="34"/>
        <v>0</v>
      </c>
      <c r="O49" s="40">
        <f t="shared" si="34"/>
        <v>0</v>
      </c>
      <c r="P49" s="40">
        <f t="shared" si="34"/>
        <v>0</v>
      </c>
      <c r="Q49" s="40">
        <f t="shared" si="34"/>
        <v>0</v>
      </c>
      <c r="R49" s="40">
        <f t="shared" si="34"/>
        <v>4</v>
      </c>
      <c r="S49" s="40">
        <f t="shared" si="34"/>
        <v>0</v>
      </c>
      <c r="T49" s="40">
        <f t="shared" si="34"/>
        <v>0</v>
      </c>
      <c r="U49" s="40">
        <f t="shared" si="34"/>
        <v>0</v>
      </c>
      <c r="V49" s="40">
        <f t="shared" si="34"/>
        <v>4</v>
      </c>
      <c r="W49" s="40">
        <f t="shared" si="34"/>
        <v>1</v>
      </c>
      <c r="X49" s="40">
        <f t="shared" si="34"/>
        <v>1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2</v>
      </c>
      <c r="AC49" s="40">
        <f t="shared" si="34"/>
        <v>0</v>
      </c>
      <c r="AD49" s="40">
        <f t="shared" si="34"/>
        <v>0</v>
      </c>
      <c r="AE49" s="40">
        <f t="shared" si="34"/>
        <v>0</v>
      </c>
      <c r="AF49" s="40">
        <f t="shared" si="34"/>
        <v>2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2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71">
        <f t="shared" si="0"/>
        <v>0</v>
      </c>
      <c r="E50" s="176"/>
      <c r="F50" s="177"/>
      <c r="G50" s="177"/>
      <c r="H50" s="178"/>
      <c r="I50" s="179"/>
      <c r="J50" s="180">
        <f t="shared" ref="J50:J55" si="35">E50+F50+G50+H50+I50</f>
        <v>0</v>
      </c>
      <c r="K50" s="181"/>
      <c r="L50" s="177"/>
      <c r="M50" s="177"/>
      <c r="N50" s="177"/>
      <c r="O50" s="179"/>
      <c r="P50" s="180">
        <f t="shared" ref="P50:P55" si="36">K50+L50+M50+N50+O50</f>
        <v>0</v>
      </c>
      <c r="Q50" s="181"/>
      <c r="R50" s="177"/>
      <c r="S50" s="177"/>
      <c r="T50" s="177"/>
      <c r="U50" s="179"/>
      <c r="V50" s="180">
        <f t="shared" ref="V50:V55" si="37">Q50+R50+S50+T50+U50</f>
        <v>0</v>
      </c>
      <c r="W50" s="181"/>
      <c r="X50" s="177"/>
      <c r="Y50" s="177"/>
      <c r="Z50" s="177"/>
      <c r="AA50" s="179"/>
      <c r="AB50" s="180">
        <f t="shared" ref="AB50:AB55" si="38">W50+X50+Y50+Z50+AA50</f>
        <v>0</v>
      </c>
      <c r="AC50" s="181"/>
      <c r="AD50" s="177"/>
      <c r="AE50" s="177"/>
      <c r="AF50" s="177"/>
      <c r="AG50" s="178"/>
      <c r="AH50" s="178"/>
      <c r="AI50" s="178"/>
      <c r="AJ50" s="178"/>
      <c r="AK50" s="178"/>
      <c r="AL50" s="178"/>
      <c r="AM50" s="178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87"/>
      <c r="C51" s="103" t="s">
        <v>62</v>
      </c>
      <c r="D51" s="89">
        <f t="shared" si="0"/>
        <v>10</v>
      </c>
      <c r="E51" s="158"/>
      <c r="F51" s="159">
        <v>2</v>
      </c>
      <c r="G51" s="159"/>
      <c r="H51" s="160"/>
      <c r="I51" s="161"/>
      <c r="J51" s="101">
        <f t="shared" si="35"/>
        <v>2</v>
      </c>
      <c r="K51" s="162"/>
      <c r="L51" s="159"/>
      <c r="M51" s="159"/>
      <c r="N51" s="159"/>
      <c r="O51" s="161"/>
      <c r="P51" s="101">
        <f t="shared" si="36"/>
        <v>0</v>
      </c>
      <c r="Q51" s="162"/>
      <c r="R51" s="159">
        <v>4</v>
      </c>
      <c r="S51" s="159"/>
      <c r="T51" s="159"/>
      <c r="U51" s="161"/>
      <c r="V51" s="101">
        <f t="shared" si="37"/>
        <v>4</v>
      </c>
      <c r="W51" s="162">
        <v>1</v>
      </c>
      <c r="X51" s="159">
        <v>1</v>
      </c>
      <c r="Y51" s="159"/>
      <c r="Z51" s="159"/>
      <c r="AA51" s="161"/>
      <c r="AB51" s="101">
        <f t="shared" si="38"/>
        <v>2</v>
      </c>
      <c r="AC51" s="162"/>
      <c r="AD51" s="159"/>
      <c r="AE51" s="159"/>
      <c r="AF51" s="159">
        <v>2</v>
      </c>
      <c r="AG51" s="160"/>
      <c r="AH51" s="160"/>
      <c r="AI51" s="160"/>
      <c r="AJ51" s="160"/>
      <c r="AK51" s="160"/>
      <c r="AL51" s="160"/>
      <c r="AM51" s="160"/>
      <c r="AN51" s="96">
        <f t="shared" si="39"/>
        <v>2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19"/>
      <c r="C52" s="120" t="s">
        <v>50</v>
      </c>
      <c r="D52" s="78">
        <f>J52+P52+V52+AB52+AN52</f>
        <v>0</v>
      </c>
      <c r="E52" s="121"/>
      <c r="F52" s="122"/>
      <c r="G52" s="122"/>
      <c r="H52" s="123"/>
      <c r="I52" s="124"/>
      <c r="J52" s="125">
        <f t="shared" si="35"/>
        <v>0</v>
      </c>
      <c r="K52" s="126"/>
      <c r="L52" s="122"/>
      <c r="M52" s="122"/>
      <c r="N52" s="122"/>
      <c r="O52" s="124"/>
      <c r="P52" s="125">
        <f t="shared" si="36"/>
        <v>0</v>
      </c>
      <c r="Q52" s="126"/>
      <c r="R52" s="122"/>
      <c r="S52" s="122"/>
      <c r="T52" s="122"/>
      <c r="U52" s="124"/>
      <c r="V52" s="125">
        <f t="shared" si="37"/>
        <v>0</v>
      </c>
      <c r="W52" s="126"/>
      <c r="X52" s="122"/>
      <c r="Y52" s="122"/>
      <c r="Z52" s="122"/>
      <c r="AA52" s="124"/>
      <c r="AB52" s="125">
        <f t="shared" si="38"/>
        <v>0</v>
      </c>
      <c r="AC52" s="126"/>
      <c r="AD52" s="122"/>
      <c r="AE52" s="122"/>
      <c r="AF52" s="122"/>
      <c r="AG52" s="123"/>
      <c r="AH52" s="123"/>
      <c r="AI52" s="123"/>
      <c r="AJ52" s="123"/>
      <c r="AK52" s="123"/>
      <c r="AL52" s="123"/>
      <c r="AM52" s="123"/>
      <c r="AN52" s="127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8"/>
      <c r="C53" s="88" t="s">
        <v>51</v>
      </c>
      <c r="D53" s="89">
        <f t="shared" si="0"/>
        <v>0</v>
      </c>
      <c r="E53" s="97"/>
      <c r="F53" s="98"/>
      <c r="G53" s="98"/>
      <c r="H53" s="99"/>
      <c r="I53" s="100"/>
      <c r="J53" s="129">
        <f t="shared" si="35"/>
        <v>0</v>
      </c>
      <c r="K53" s="102"/>
      <c r="L53" s="98"/>
      <c r="M53" s="98"/>
      <c r="N53" s="98"/>
      <c r="O53" s="100"/>
      <c r="P53" s="129">
        <f t="shared" si="36"/>
        <v>0</v>
      </c>
      <c r="Q53" s="102"/>
      <c r="R53" s="98"/>
      <c r="S53" s="98"/>
      <c r="T53" s="98"/>
      <c r="U53" s="100"/>
      <c r="V53" s="129">
        <f t="shared" si="37"/>
        <v>0</v>
      </c>
      <c r="W53" s="102"/>
      <c r="X53" s="98"/>
      <c r="Y53" s="98"/>
      <c r="Z53" s="98"/>
      <c r="AA53" s="100"/>
      <c r="AB53" s="129">
        <f t="shared" si="38"/>
        <v>0</v>
      </c>
      <c r="AC53" s="102"/>
      <c r="AD53" s="98"/>
      <c r="AE53" s="98"/>
      <c r="AF53" s="98"/>
      <c r="AG53" s="99"/>
      <c r="AH53" s="99"/>
      <c r="AI53" s="99"/>
      <c r="AJ53" s="99"/>
      <c r="AK53" s="99"/>
      <c r="AL53" s="99"/>
      <c r="AM53" s="99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30" t="s">
        <v>52</v>
      </c>
      <c r="C54" s="131" t="s">
        <v>53</v>
      </c>
      <c r="D54" s="89">
        <f t="shared" si="0"/>
        <v>10</v>
      </c>
      <c r="E54" s="97"/>
      <c r="F54" s="98">
        <v>2</v>
      </c>
      <c r="G54" s="98"/>
      <c r="H54" s="99"/>
      <c r="I54" s="100"/>
      <c r="J54" s="129">
        <f t="shared" si="35"/>
        <v>2</v>
      </c>
      <c r="K54" s="102"/>
      <c r="L54" s="98"/>
      <c r="M54" s="98"/>
      <c r="N54" s="98"/>
      <c r="O54" s="100"/>
      <c r="P54" s="129">
        <f t="shared" si="36"/>
        <v>0</v>
      </c>
      <c r="Q54" s="102"/>
      <c r="R54" s="98">
        <v>4</v>
      </c>
      <c r="S54" s="98"/>
      <c r="T54" s="98"/>
      <c r="U54" s="100"/>
      <c r="V54" s="129">
        <f t="shared" si="37"/>
        <v>4</v>
      </c>
      <c r="W54" s="102">
        <v>1</v>
      </c>
      <c r="X54" s="98">
        <v>1</v>
      </c>
      <c r="Y54" s="98"/>
      <c r="Z54" s="98"/>
      <c r="AA54" s="100"/>
      <c r="AB54" s="129">
        <f t="shared" si="38"/>
        <v>2</v>
      </c>
      <c r="AC54" s="102"/>
      <c r="AD54" s="98"/>
      <c r="AE54" s="98"/>
      <c r="AF54" s="98">
        <v>2</v>
      </c>
      <c r="AG54" s="99"/>
      <c r="AH54" s="99"/>
      <c r="AI54" s="99"/>
      <c r="AJ54" s="99"/>
      <c r="AK54" s="99"/>
      <c r="AL54" s="99"/>
      <c r="AM54" s="99"/>
      <c r="AN54" s="96">
        <f t="shared" si="39"/>
        <v>2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8"/>
      <c r="C55" s="131" t="s">
        <v>54</v>
      </c>
      <c r="D55" s="89">
        <f t="shared" si="0"/>
        <v>0</v>
      </c>
      <c r="E55" s="97"/>
      <c r="F55" s="98"/>
      <c r="G55" s="98"/>
      <c r="H55" s="99"/>
      <c r="I55" s="100"/>
      <c r="J55" s="129">
        <f t="shared" si="35"/>
        <v>0</v>
      </c>
      <c r="K55" s="102"/>
      <c r="L55" s="98"/>
      <c r="M55" s="98"/>
      <c r="N55" s="98"/>
      <c r="O55" s="100"/>
      <c r="P55" s="129">
        <f t="shared" si="36"/>
        <v>0</v>
      </c>
      <c r="Q55" s="102"/>
      <c r="R55" s="98"/>
      <c r="S55" s="98"/>
      <c r="T55" s="98"/>
      <c r="U55" s="100"/>
      <c r="V55" s="129">
        <f t="shared" si="37"/>
        <v>0</v>
      </c>
      <c r="W55" s="102"/>
      <c r="X55" s="98"/>
      <c r="Y55" s="98"/>
      <c r="Z55" s="98"/>
      <c r="AA55" s="100"/>
      <c r="AB55" s="129">
        <f t="shared" si="38"/>
        <v>0</v>
      </c>
      <c r="AC55" s="102"/>
      <c r="AD55" s="98"/>
      <c r="AE55" s="98"/>
      <c r="AF55" s="98"/>
      <c r="AG55" s="99"/>
      <c r="AH55" s="99"/>
      <c r="AI55" s="99"/>
      <c r="AJ55" s="99"/>
      <c r="AK55" s="99"/>
      <c r="AL55" s="99"/>
      <c r="AM55" s="99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32"/>
      <c r="D56" s="39">
        <f>J56+P56+V56+AB56+AN56</f>
        <v>614</v>
      </c>
      <c r="E56" s="40">
        <f>E57+E58</f>
        <v>7</v>
      </c>
      <c r="F56" s="40">
        <f t="shared" ref="F56:AN56" si="40">F57+F58</f>
        <v>13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20</v>
      </c>
      <c r="K56" s="40">
        <f>K57+K58</f>
        <v>1</v>
      </c>
      <c r="L56" s="40">
        <f t="shared" si="40"/>
        <v>0</v>
      </c>
      <c r="M56" s="40">
        <f t="shared" si="40"/>
        <v>16</v>
      </c>
      <c r="N56" s="40">
        <f t="shared" si="40"/>
        <v>31</v>
      </c>
      <c r="O56" s="40">
        <f t="shared" si="40"/>
        <v>1</v>
      </c>
      <c r="P56" s="40">
        <f>P57+P58</f>
        <v>49</v>
      </c>
      <c r="Q56" s="40">
        <f t="shared" si="40"/>
        <v>0</v>
      </c>
      <c r="R56" s="40">
        <f t="shared" si="40"/>
        <v>237</v>
      </c>
      <c r="S56" s="40">
        <f t="shared" si="40"/>
        <v>0</v>
      </c>
      <c r="T56" s="40">
        <f t="shared" si="40"/>
        <v>80</v>
      </c>
      <c r="U56" s="40">
        <f t="shared" si="40"/>
        <v>0</v>
      </c>
      <c r="V56" s="40">
        <f t="shared" si="40"/>
        <v>317</v>
      </c>
      <c r="W56" s="40">
        <f t="shared" si="40"/>
        <v>5</v>
      </c>
      <c r="X56" s="40">
        <f t="shared" si="40"/>
        <v>9</v>
      </c>
      <c r="Y56" s="40">
        <f t="shared" si="40"/>
        <v>0</v>
      </c>
      <c r="Z56" s="40">
        <f t="shared" si="40"/>
        <v>0</v>
      </c>
      <c r="AA56" s="40">
        <f t="shared" si="40"/>
        <v>0</v>
      </c>
      <c r="AB56" s="40">
        <f t="shared" si="40"/>
        <v>14</v>
      </c>
      <c r="AC56" s="40">
        <f t="shared" si="40"/>
        <v>1</v>
      </c>
      <c r="AD56" s="40">
        <f t="shared" si="40"/>
        <v>6</v>
      </c>
      <c r="AE56" s="40">
        <f t="shared" si="40"/>
        <v>22</v>
      </c>
      <c r="AF56" s="40">
        <f t="shared" si="40"/>
        <v>172</v>
      </c>
      <c r="AG56" s="40">
        <f t="shared" si="40"/>
        <v>6</v>
      </c>
      <c r="AH56" s="40">
        <f t="shared" si="40"/>
        <v>0</v>
      </c>
      <c r="AI56" s="40">
        <f t="shared" si="40"/>
        <v>0</v>
      </c>
      <c r="AJ56" s="40">
        <f t="shared" si="40"/>
        <v>1</v>
      </c>
      <c r="AK56" s="40">
        <f t="shared" si="40"/>
        <v>6</v>
      </c>
      <c r="AL56" s="40">
        <f t="shared" si="40"/>
        <v>0</v>
      </c>
      <c r="AM56" s="40">
        <f t="shared" si="40"/>
        <v>0</v>
      </c>
      <c r="AN56" s="40">
        <f t="shared" si="40"/>
        <v>214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4" t="s">
        <v>61</v>
      </c>
      <c r="D57" s="78">
        <f t="shared" si="0"/>
        <v>0</v>
      </c>
      <c r="E57" s="176"/>
      <c r="F57" s="177"/>
      <c r="G57" s="177"/>
      <c r="H57" s="178"/>
      <c r="I57" s="179"/>
      <c r="J57" s="180">
        <f t="shared" ref="J57:J66" si="41">E57+F57+G57+H57+I57</f>
        <v>0</v>
      </c>
      <c r="K57" s="181"/>
      <c r="L57" s="177"/>
      <c r="M57" s="177"/>
      <c r="N57" s="177"/>
      <c r="O57" s="179"/>
      <c r="P57" s="180">
        <f t="shared" ref="P57:P66" si="42">K57+L57+M57+N57+O57</f>
        <v>0</v>
      </c>
      <c r="Q57" s="181"/>
      <c r="R57" s="177"/>
      <c r="S57" s="177"/>
      <c r="T57" s="177"/>
      <c r="U57" s="179"/>
      <c r="V57" s="180">
        <f t="shared" ref="V57:V66" si="43">Q57+R57+S57+T57+U57</f>
        <v>0</v>
      </c>
      <c r="W57" s="181"/>
      <c r="X57" s="177"/>
      <c r="Y57" s="177"/>
      <c r="Z57" s="177"/>
      <c r="AA57" s="179"/>
      <c r="AB57" s="180">
        <f t="shared" ref="AB57:AB66" si="44">W57+X57+Y57+Z57+AA57</f>
        <v>0</v>
      </c>
      <c r="AC57" s="181"/>
      <c r="AD57" s="177"/>
      <c r="AE57" s="177"/>
      <c r="AF57" s="177"/>
      <c r="AG57" s="178"/>
      <c r="AH57" s="178"/>
      <c r="AI57" s="178"/>
      <c r="AJ57" s="178"/>
      <c r="AK57" s="178"/>
      <c r="AL57" s="178"/>
      <c r="AM57" s="178"/>
      <c r="AN57" s="188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87"/>
      <c r="C58" s="157" t="s">
        <v>62</v>
      </c>
      <c r="D58" s="89">
        <f t="shared" si="0"/>
        <v>614</v>
      </c>
      <c r="E58" s="158">
        <v>7</v>
      </c>
      <c r="F58" s="159">
        <v>13</v>
      </c>
      <c r="G58" s="159"/>
      <c r="H58" s="160"/>
      <c r="I58" s="161"/>
      <c r="J58" s="101">
        <f t="shared" si="41"/>
        <v>20</v>
      </c>
      <c r="K58" s="162">
        <v>1</v>
      </c>
      <c r="L58" s="159"/>
      <c r="M58" s="159">
        <v>16</v>
      </c>
      <c r="N58" s="159">
        <v>31</v>
      </c>
      <c r="O58" s="161">
        <v>1</v>
      </c>
      <c r="P58" s="101">
        <f t="shared" si="42"/>
        <v>49</v>
      </c>
      <c r="Q58" s="162"/>
      <c r="R58" s="159">
        <v>237</v>
      </c>
      <c r="S58" s="159"/>
      <c r="T58" s="159">
        <v>80</v>
      </c>
      <c r="U58" s="161"/>
      <c r="V58" s="101">
        <f t="shared" si="43"/>
        <v>317</v>
      </c>
      <c r="W58" s="162">
        <v>5</v>
      </c>
      <c r="X58" s="159">
        <v>9</v>
      </c>
      <c r="Y58" s="159"/>
      <c r="Z58" s="159"/>
      <c r="AA58" s="161"/>
      <c r="AB58" s="101">
        <f t="shared" si="44"/>
        <v>14</v>
      </c>
      <c r="AC58" s="162">
        <v>1</v>
      </c>
      <c r="AD58" s="159">
        <v>6</v>
      </c>
      <c r="AE58" s="159">
        <v>22</v>
      </c>
      <c r="AF58" s="159">
        <v>172</v>
      </c>
      <c r="AG58" s="160">
        <v>6</v>
      </c>
      <c r="AH58" s="160"/>
      <c r="AI58" s="160"/>
      <c r="AJ58" s="160">
        <v>1</v>
      </c>
      <c r="AK58" s="160">
        <v>6</v>
      </c>
      <c r="AL58" s="160"/>
      <c r="AM58" s="160"/>
      <c r="AN58" s="189">
        <f t="shared" si="45"/>
        <v>214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19"/>
      <c r="C59" s="120" t="s">
        <v>50</v>
      </c>
      <c r="D59" s="171">
        <f t="shared" si="0"/>
        <v>0</v>
      </c>
      <c r="E59" s="121"/>
      <c r="F59" s="122"/>
      <c r="G59" s="122"/>
      <c r="H59" s="123"/>
      <c r="I59" s="124"/>
      <c r="J59" s="125">
        <f t="shared" si="41"/>
        <v>0</v>
      </c>
      <c r="K59" s="126"/>
      <c r="L59" s="122"/>
      <c r="M59" s="122"/>
      <c r="N59" s="122"/>
      <c r="O59" s="124"/>
      <c r="P59" s="125">
        <f t="shared" si="42"/>
        <v>0</v>
      </c>
      <c r="Q59" s="126"/>
      <c r="R59" s="122"/>
      <c r="S59" s="122"/>
      <c r="T59" s="122"/>
      <c r="U59" s="124"/>
      <c r="V59" s="125">
        <f t="shared" si="43"/>
        <v>0</v>
      </c>
      <c r="W59" s="126"/>
      <c r="X59" s="122"/>
      <c r="Y59" s="122"/>
      <c r="Z59" s="122"/>
      <c r="AA59" s="124"/>
      <c r="AB59" s="125">
        <f t="shared" si="44"/>
        <v>0</v>
      </c>
      <c r="AC59" s="126"/>
      <c r="AD59" s="122"/>
      <c r="AE59" s="122"/>
      <c r="AF59" s="122"/>
      <c r="AG59" s="123"/>
      <c r="AH59" s="123"/>
      <c r="AI59" s="123"/>
      <c r="AJ59" s="123"/>
      <c r="AK59" s="123"/>
      <c r="AL59" s="123"/>
      <c r="AM59" s="123"/>
      <c r="AN59" s="190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8"/>
      <c r="C60" s="88" t="s">
        <v>51</v>
      </c>
      <c r="D60" s="89">
        <f t="shared" ref="D60:D66" si="46">J60+P60+V60+AB60+AN60</f>
        <v>0</v>
      </c>
      <c r="E60" s="97"/>
      <c r="F60" s="98"/>
      <c r="G60" s="98"/>
      <c r="H60" s="99"/>
      <c r="I60" s="100"/>
      <c r="J60" s="129">
        <f t="shared" si="41"/>
        <v>0</v>
      </c>
      <c r="K60" s="102"/>
      <c r="L60" s="98"/>
      <c r="M60" s="98"/>
      <c r="N60" s="98"/>
      <c r="O60" s="100"/>
      <c r="P60" s="129">
        <f t="shared" si="42"/>
        <v>0</v>
      </c>
      <c r="Q60" s="102"/>
      <c r="R60" s="98"/>
      <c r="S60" s="98"/>
      <c r="T60" s="98"/>
      <c r="U60" s="100"/>
      <c r="V60" s="129">
        <f t="shared" si="43"/>
        <v>0</v>
      </c>
      <c r="W60" s="102"/>
      <c r="X60" s="98"/>
      <c r="Y60" s="98"/>
      <c r="Z60" s="98"/>
      <c r="AA60" s="100"/>
      <c r="AB60" s="129">
        <f t="shared" si="44"/>
        <v>0</v>
      </c>
      <c r="AC60" s="102"/>
      <c r="AD60" s="98"/>
      <c r="AE60" s="98"/>
      <c r="AF60" s="98"/>
      <c r="AG60" s="99"/>
      <c r="AH60" s="99"/>
      <c r="AI60" s="99"/>
      <c r="AJ60" s="99"/>
      <c r="AK60" s="99"/>
      <c r="AL60" s="99"/>
      <c r="AM60" s="99"/>
      <c r="AN60" s="189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30" t="s">
        <v>52</v>
      </c>
      <c r="C61" s="131" t="s">
        <v>53</v>
      </c>
      <c r="D61" s="89">
        <f t="shared" si="46"/>
        <v>614</v>
      </c>
      <c r="E61" s="97">
        <v>7</v>
      </c>
      <c r="F61" s="98">
        <v>13</v>
      </c>
      <c r="G61" s="98"/>
      <c r="H61" s="99"/>
      <c r="I61" s="100"/>
      <c r="J61" s="129">
        <f t="shared" si="41"/>
        <v>20</v>
      </c>
      <c r="K61" s="102">
        <v>1</v>
      </c>
      <c r="L61" s="98"/>
      <c r="M61" s="98">
        <v>16</v>
      </c>
      <c r="N61" s="98">
        <v>31</v>
      </c>
      <c r="O61" s="100">
        <v>1</v>
      </c>
      <c r="P61" s="129">
        <f t="shared" si="42"/>
        <v>49</v>
      </c>
      <c r="Q61" s="102"/>
      <c r="R61" s="98">
        <v>237</v>
      </c>
      <c r="S61" s="98"/>
      <c r="T61" s="98">
        <v>80</v>
      </c>
      <c r="U61" s="100"/>
      <c r="V61" s="129">
        <f t="shared" si="43"/>
        <v>317</v>
      </c>
      <c r="W61" s="102">
        <v>5</v>
      </c>
      <c r="X61" s="98">
        <v>9</v>
      </c>
      <c r="Y61" s="98"/>
      <c r="Z61" s="98"/>
      <c r="AA61" s="100"/>
      <c r="AB61" s="129">
        <f t="shared" si="44"/>
        <v>14</v>
      </c>
      <c r="AC61" s="102">
        <v>1</v>
      </c>
      <c r="AD61" s="98">
        <v>6</v>
      </c>
      <c r="AE61" s="98">
        <v>22</v>
      </c>
      <c r="AF61" s="98">
        <v>172</v>
      </c>
      <c r="AG61" s="99">
        <v>6</v>
      </c>
      <c r="AH61" s="99"/>
      <c r="AI61" s="99"/>
      <c r="AJ61" s="99">
        <v>1</v>
      </c>
      <c r="AK61" s="99">
        <v>6</v>
      </c>
      <c r="AL61" s="99"/>
      <c r="AM61" s="99"/>
      <c r="AN61" s="189">
        <f t="shared" si="45"/>
        <v>214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8"/>
      <c r="C62" s="191" t="s">
        <v>54</v>
      </c>
      <c r="D62" s="111">
        <f t="shared" si="46"/>
        <v>0</v>
      </c>
      <c r="E62" s="158"/>
      <c r="F62" s="159"/>
      <c r="G62" s="159"/>
      <c r="H62" s="160"/>
      <c r="I62" s="161"/>
      <c r="J62" s="192">
        <f t="shared" si="41"/>
        <v>0</v>
      </c>
      <c r="K62" s="162"/>
      <c r="L62" s="159"/>
      <c r="M62" s="159"/>
      <c r="N62" s="159"/>
      <c r="O62" s="161"/>
      <c r="P62" s="192">
        <f t="shared" si="42"/>
        <v>0</v>
      </c>
      <c r="Q62" s="162"/>
      <c r="R62" s="159"/>
      <c r="S62" s="159"/>
      <c r="T62" s="159"/>
      <c r="U62" s="161"/>
      <c r="V62" s="192">
        <f t="shared" si="43"/>
        <v>0</v>
      </c>
      <c r="W62" s="162"/>
      <c r="X62" s="159"/>
      <c r="Y62" s="159"/>
      <c r="Z62" s="159"/>
      <c r="AA62" s="161"/>
      <c r="AB62" s="192">
        <f t="shared" si="44"/>
        <v>0</v>
      </c>
      <c r="AC62" s="162"/>
      <c r="AD62" s="159"/>
      <c r="AE62" s="159"/>
      <c r="AF62" s="159"/>
      <c r="AG62" s="160"/>
      <c r="AH62" s="160"/>
      <c r="AI62" s="160"/>
      <c r="AJ62" s="160"/>
      <c r="AK62" s="160"/>
      <c r="AL62" s="160"/>
      <c r="AM62" s="160"/>
      <c r="AN62" s="193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194" t="s">
        <v>64</v>
      </c>
      <c r="C63" s="195"/>
      <c r="D63" s="196">
        <f t="shared" si="46"/>
        <v>0</v>
      </c>
      <c r="E63" s="196"/>
      <c r="F63" s="196"/>
      <c r="G63" s="196"/>
      <c r="H63" s="196"/>
      <c r="I63" s="196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/>
      <c r="U63" s="43"/>
      <c r="V63" s="43">
        <f t="shared" si="43"/>
        <v>0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194" t="s">
        <v>65</v>
      </c>
      <c r="C64" s="194"/>
      <c r="D64" s="196">
        <f t="shared" si="46"/>
        <v>14</v>
      </c>
      <c r="E64" s="197">
        <v>7</v>
      </c>
      <c r="F64" s="197"/>
      <c r="G64" s="197"/>
      <c r="H64" s="197"/>
      <c r="I64" s="197"/>
      <c r="J64" s="43">
        <f t="shared" si="41"/>
        <v>7</v>
      </c>
      <c r="K64" s="197"/>
      <c r="L64" s="197"/>
      <c r="M64" s="197"/>
      <c r="N64" s="197"/>
      <c r="O64" s="197"/>
      <c r="P64" s="43">
        <f t="shared" si="42"/>
        <v>0</v>
      </c>
      <c r="Q64" s="197"/>
      <c r="R64" s="197">
        <v>3</v>
      </c>
      <c r="S64" s="197"/>
      <c r="T64" s="197">
        <v>3</v>
      </c>
      <c r="U64" s="197"/>
      <c r="V64" s="43">
        <f t="shared" si="43"/>
        <v>6</v>
      </c>
      <c r="W64" s="197"/>
      <c r="X64" s="197">
        <v>1</v>
      </c>
      <c r="Y64" s="197"/>
      <c r="Z64" s="197"/>
      <c r="AA64" s="197"/>
      <c r="AB64" s="43">
        <f t="shared" si="44"/>
        <v>1</v>
      </c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43">
        <f t="shared" si="45"/>
        <v>0</v>
      </c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</row>
    <row r="65" ht="27.75" customHeight="1">
      <c r="B65" s="194" t="s">
        <v>66</v>
      </c>
      <c r="C65" s="194"/>
      <c r="D65" s="196">
        <f t="shared" si="46"/>
        <v>0</v>
      </c>
      <c r="E65" s="197"/>
      <c r="F65" s="197"/>
      <c r="G65" s="197"/>
      <c r="H65" s="197"/>
      <c r="I65" s="197"/>
      <c r="J65" s="43">
        <f t="shared" si="41"/>
        <v>0</v>
      </c>
      <c r="K65" s="197"/>
      <c r="L65" s="197"/>
      <c r="M65" s="197"/>
      <c r="N65" s="197"/>
      <c r="O65" s="197"/>
      <c r="P65" s="43">
        <f t="shared" si="42"/>
        <v>0</v>
      </c>
      <c r="Q65" s="197"/>
      <c r="R65" s="197"/>
      <c r="S65" s="197"/>
      <c r="T65" s="197"/>
      <c r="U65" s="197"/>
      <c r="V65" s="43">
        <f t="shared" si="43"/>
        <v>0</v>
      </c>
      <c r="W65" s="197"/>
      <c r="X65" s="197"/>
      <c r="Y65" s="197"/>
      <c r="Z65" s="197"/>
      <c r="AA65" s="197"/>
      <c r="AB65" s="43">
        <f t="shared" si="44"/>
        <v>0</v>
      </c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43">
        <f t="shared" si="45"/>
        <v>0</v>
      </c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</row>
    <row r="66" ht="27.75" customHeight="1">
      <c r="B66" s="194" t="s">
        <v>67</v>
      </c>
      <c r="C66" s="194"/>
      <c r="D66" s="196">
        <f t="shared" si="46"/>
        <v>0</v>
      </c>
      <c r="E66" s="197"/>
      <c r="F66" s="197"/>
      <c r="G66" s="197"/>
      <c r="H66" s="197"/>
      <c r="I66" s="197"/>
      <c r="J66" s="43">
        <f t="shared" si="41"/>
        <v>0</v>
      </c>
      <c r="K66" s="197"/>
      <c r="L66" s="197"/>
      <c r="M66" s="197"/>
      <c r="N66" s="197"/>
      <c r="O66" s="197"/>
      <c r="P66" s="43">
        <f t="shared" si="42"/>
        <v>0</v>
      </c>
      <c r="Q66" s="197"/>
      <c r="R66" s="197"/>
      <c r="S66" s="197"/>
      <c r="T66" s="197"/>
      <c r="U66" s="197"/>
      <c r="V66" s="43">
        <f t="shared" si="43"/>
        <v>0</v>
      </c>
      <c r="W66" s="197"/>
      <c r="X66" s="197"/>
      <c r="Y66" s="197"/>
      <c r="Z66" s="197"/>
      <c r="AA66" s="197"/>
      <c r="AB66" s="43">
        <f t="shared" si="44"/>
        <v>0</v>
      </c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43">
        <f t="shared" si="45"/>
        <v>0</v>
      </c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98"/>
      <c r="AO85" s="198"/>
      <c r="AP85" s="198"/>
      <c r="AQ85" s="198"/>
      <c r="AR85" s="198"/>
      <c r="AS85" s="198"/>
      <c r="AT85" s="198"/>
      <c r="AU85" s="198"/>
      <c r="AV85" s="198"/>
      <c r="AW85" s="198"/>
      <c r="AX85" s="198"/>
      <c r="AY85" s="198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198"/>
      <c r="AO88" s="198"/>
      <c r="AP88" s="198"/>
      <c r="AQ88" s="198"/>
      <c r="AR88" s="198"/>
      <c r="AS88" s="198"/>
      <c r="AT88" s="198"/>
      <c r="AU88" s="198"/>
      <c r="AV88" s="198"/>
      <c r="AW88" s="198"/>
      <c r="AX88" s="198"/>
      <c r="AY88" s="198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198"/>
      <c r="AO89" s="198"/>
      <c r="AP89" s="198"/>
      <c r="AQ89" s="198"/>
      <c r="AR89" s="198"/>
      <c r="AS89" s="198"/>
      <c r="AT89" s="198"/>
      <c r="AU89" s="198"/>
      <c r="AV89" s="198"/>
      <c r="AW89" s="198"/>
      <c r="AX89" s="198"/>
      <c r="AY89" s="198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198"/>
      <c r="AO96" s="198"/>
      <c r="AP96" s="198"/>
      <c r="AQ96" s="198"/>
      <c r="AR96" s="198"/>
      <c r="AS96" s="198"/>
      <c r="AT96" s="198"/>
      <c r="AU96" s="198"/>
      <c r="AV96" s="198"/>
      <c r="AW96" s="198"/>
      <c r="AX96" s="198"/>
      <c r="AY96" s="198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98"/>
      <c r="AO97" s="198"/>
      <c r="AP97" s="198"/>
      <c r="AQ97" s="198"/>
      <c r="AR97" s="198"/>
      <c r="AS97" s="198"/>
      <c r="AT97" s="198"/>
      <c r="AU97" s="198"/>
      <c r="AV97" s="198"/>
      <c r="AW97" s="198"/>
      <c r="AX97" s="198"/>
      <c r="AY97" s="198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98"/>
      <c r="AO98" s="198"/>
      <c r="AP98" s="198"/>
      <c r="AQ98" s="198"/>
      <c r="AR98" s="198"/>
      <c r="AS98" s="198"/>
      <c r="AT98" s="198"/>
      <c r="AU98" s="198"/>
      <c r="AV98" s="198"/>
      <c r="AW98" s="198"/>
      <c r="AX98" s="198"/>
      <c r="AY98" s="198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98"/>
      <c r="AO99" s="198"/>
      <c r="AP99" s="198"/>
      <c r="AQ99" s="198"/>
      <c r="AR99" s="198"/>
      <c r="AS99" s="198"/>
      <c r="AT99" s="198"/>
      <c r="AU99" s="198"/>
      <c r="AV99" s="198"/>
      <c r="AW99" s="198"/>
      <c r="AX99" s="198"/>
      <c r="AY99" s="198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198"/>
      <c r="AO100" s="198"/>
      <c r="AP100" s="198"/>
      <c r="AQ100" s="198"/>
      <c r="AR100" s="198"/>
      <c r="AS100" s="198"/>
      <c r="AT100" s="198"/>
      <c r="AU100" s="198"/>
      <c r="AV100" s="198"/>
      <c r="AW100" s="198"/>
      <c r="AX100" s="198"/>
      <c r="AY100" s="198"/>
    </row>
    <row r="101" ht="15">
      <c r="B101" s="1"/>
      <c r="AN101" s="198"/>
      <c r="AO101" s="198"/>
      <c r="AP101" s="198"/>
      <c r="AQ101" s="198"/>
      <c r="AR101" s="198"/>
      <c r="AS101" s="198"/>
      <c r="AT101" s="198"/>
      <c r="AU101" s="198"/>
      <c r="AV101" s="198"/>
      <c r="AW101" s="198"/>
      <c r="AX101" s="198"/>
      <c r="AY101" s="198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.15748031496062992" right="0.15748031496062992" top="0.11811023622047245" bottom="0.19685039370078738" header="0" footer="0"/>
  <pageSetup paperSize="9" scale="9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2013-08-05T09:25:00Z</dcterms:created>
  <dcterms:modified xsi:type="dcterms:W3CDTF">2024-11-02T05:56:23Z</dcterms:modified>
  <cp:version>983040</cp:version>
</cp:coreProperties>
</file>