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Бюджетный отдел\Исполнение Бюджета\Проект решения\"/>
    </mc:Choice>
  </mc:AlternateContent>
  <bookViews>
    <workbookView xWindow="0" yWindow="0" windowWidth="28800" windowHeight="12330"/>
  </bookViews>
  <sheets>
    <sheet name="Доходы" sheetId="2" r:id="rId1"/>
  </sheets>
  <definedNames>
    <definedName name="_xlnm.Print_Titles" localSheetId="0">Доходы!$7:$8</definedName>
    <definedName name="_xlnm.Print_Area" localSheetId="0">Доходы!$A$1:$E$303</definedName>
  </definedNames>
  <calcPr calcId="162913" iterate="1"/>
</workbook>
</file>

<file path=xl/calcChain.xml><?xml version="1.0" encoding="utf-8"?>
<calcChain xmlns="http://schemas.openxmlformats.org/spreadsheetml/2006/main">
  <c r="D94" i="2" l="1"/>
  <c r="C94" i="2"/>
  <c r="D93" i="2"/>
  <c r="C93" i="2"/>
  <c r="D90" i="2"/>
  <c r="C90" i="2"/>
  <c r="D89" i="2"/>
  <c r="C89" i="2"/>
  <c r="E302" i="2" l="1"/>
  <c r="E303" i="2"/>
  <c r="E301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09" i="2"/>
  <c r="E200" i="2"/>
  <c r="E201" i="2"/>
  <c r="E206" i="2"/>
  <c r="E207" i="2"/>
  <c r="E208" i="2"/>
  <c r="E199" i="2"/>
  <c r="E197" i="2"/>
  <c r="E195" i="2"/>
  <c r="E190" i="2"/>
  <c r="E191" i="2"/>
  <c r="E192" i="2"/>
  <c r="E187" i="2"/>
  <c r="E188" i="2"/>
  <c r="E189" i="2"/>
  <c r="E184" i="2"/>
  <c r="E185" i="2"/>
  <c r="E186" i="2"/>
  <c r="E183" i="2"/>
  <c r="E181" i="2"/>
  <c r="E179" i="2"/>
  <c r="E177" i="2"/>
  <c r="E175" i="2"/>
  <c r="E174" i="2"/>
  <c r="E172" i="2"/>
  <c r="E170" i="2"/>
  <c r="E168" i="2"/>
  <c r="E163" i="2"/>
  <c r="E164" i="2"/>
  <c r="E165" i="2"/>
  <c r="E166" i="2"/>
  <c r="E162" i="2"/>
  <c r="E160" i="2"/>
  <c r="E133" i="2" l="1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32" i="2"/>
  <c r="E119" i="2" l="1"/>
  <c r="E120" i="2"/>
  <c r="E121" i="2"/>
  <c r="E122" i="2"/>
  <c r="E123" i="2"/>
  <c r="E124" i="2"/>
  <c r="E125" i="2"/>
  <c r="E126" i="2"/>
  <c r="E127" i="2"/>
  <c r="E128" i="2"/>
  <c r="E129" i="2"/>
  <c r="E130" i="2"/>
  <c r="E118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89" i="2"/>
  <c r="E75" i="2"/>
  <c r="E74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39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24" i="2"/>
  <c r="E14" i="2"/>
  <c r="E15" i="2"/>
  <c r="E16" i="2"/>
  <c r="E17" i="2"/>
  <c r="E18" i="2"/>
  <c r="E19" i="2"/>
  <c r="E20" i="2"/>
  <c r="E21" i="2"/>
  <c r="E22" i="2"/>
  <c r="E13" i="2"/>
  <c r="E11" i="2"/>
  <c r="E9" i="2"/>
</calcChain>
</file>

<file path=xl/sharedStrings.xml><?xml version="1.0" encoding="utf-8"?>
<sst xmlns="http://schemas.openxmlformats.org/spreadsheetml/2006/main" count="648" uniqueCount="403">
  <si>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</si>
  <si>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</si>
  <si>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</si>
  <si>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</si>
  <si>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Доходы бюджета - всего</t>
  </si>
  <si>
    <t>x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</si>
  <si>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</si>
  <si>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</si>
  <si>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</si>
  <si>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</si>
  <si>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</si>
  <si>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</si>
  <si>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</si>
  <si>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-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</si>
  <si>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</si>
  <si>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</si>
  <si>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</si>
  <si>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</si>
  <si>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</si>
  <si>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000 1 01 02040 01 0000 110</t>
  </si>
  <si>
    <t xml:space="preserve">  НАЛОГИ НА ТОВАРЫ (РАБОТЫ, УСЛУГИ), РЕАЛИЗУЕМЫЕ НА ТЕРРИТОРИИ РОССИЙСКОЙ ФЕДЕРАЦИИ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</si>
  <si>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</si>
  <si>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</si>
  <si>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</si>
  <si>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</si>
  <si>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</si>
  <si>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</si>
  <si>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</si>
  <si>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</si>
  <si>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</si>
  <si>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</si>
  <si>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</si>
  <si>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</si>
  <si>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</si>
  <si>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</si>
  <si>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</si>
  <si>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</si>
  <si>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</si>
  <si>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</si>
  <si>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 xml:space="preserve">  НАЛОГИ НА СОВОКУПНЫЙ ДОХОД</t>
  </si>
  <si>
    <t xml:space="preserve">  Налог, взимаемый в связи с применением упрощенной системы налогообложения</t>
  </si>
  <si>
    <t>000 1 05 01000 00 0000 110</t>
  </si>
  <si>
    <t xml:space="preserve">  Налог, взимаемый с налогоплательщиков, выбравших в качестве объекта налогообложения доходы</t>
  </si>
  <si>
    <t>000 1 05 01010 01 0000 110</t>
  </si>
  <si>
    <t>000 1 05 01011 01 0000 110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</si>
  <si>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</si>
  <si>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</si>
  <si>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</si>
  <si>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</si>
  <si>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</si>
  <si>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</si>
  <si>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 xml:space="preserve">  Единый налог на вмененный доход для отдельных видов деятельности</t>
  </si>
  <si>
    <t>000 1 05 02000 02 0000 110</t>
  </si>
  <si>
    <t>000 1 05 02010 02 0000 110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</si>
  <si>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</si>
  <si>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</si>
  <si>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 xml:space="preserve">  Единый сельскохозяйственный налог</t>
  </si>
  <si>
    <t>000 1 05 03000 01 0000 110</t>
  </si>
  <si>
    <t>000 1 05 03010 01 0000 110</t>
  </si>
  <si>
    <t xml:space="preserve">  Единый сельскохозяйственный налог (за налоговые периоды, истекшие до 1 января 2011 года)</t>
  </si>
  <si>
    <t>000 1 05 03020 01 0000 110</t>
  </si>
  <si>
    <t xml:space="preserve">  Налог, взимаемый в связи с применением патентной системы налогообложения</t>
  </si>
  <si>
    <t>000 1 05 04000 02 0000 110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</si>
  <si>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 5</t>
  </si>
  <si>
    <t>000 1 05 04020 02 0000 110</t>
  </si>
  <si>
    <t xml:space="preserve">  НАЛОГИ НА ИМУЩЕСТВО</t>
  </si>
  <si>
    <t>000 1 06 00000 00 0000 000</t>
  </si>
  <si>
    <t xml:space="preserve">  Транспортный налог</t>
  </si>
  <si>
    <t>000 1 06 04000 02 0000 110</t>
  </si>
  <si>
    <t xml:space="preserve">  Транспортный налог с организаций</t>
  </si>
  <si>
    <t>000 1 06 04011 02 0000 110</t>
  </si>
  <si>
    <t xml:space="preserve">  Транспортный налог с физических лиц</t>
  </si>
  <si>
    <t>000 1 06 04012 02 0000 110</t>
  </si>
  <si>
    <t xml:space="preserve">  ГОСУДАРСТВЕННАЯ ПОШЛИНА</t>
  </si>
  <si>
    <t>000 1 08 00000 00 0000 000</t>
  </si>
  <si>
    <t xml:space="preserve">  Государственная пошлина по делам, рассматриваемым в судах общей юрисдикции, мировыми судьями</t>
  </si>
  <si>
    <t>000 1 08 03000 01 0000 110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</si>
  <si>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</si>
  <si>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</si>
  <si>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</si>
  <si>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</si>
  <si>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 xml:space="preserve">  Государственная пошлина за выдачу разрешения на установку рекламной конструкции</t>
  </si>
  <si>
    <t>000 1 08 07150 01 0000 110</t>
  </si>
  <si>
    <t xml:space="preserve">  ЗАДОЛЖЕННОСТЬ И ПЕРЕРАСЧЕТЫ ПО ОТМЕНЕННЫМ НАЛОГАМ, СБОРАМ И ИНЫМ ОБЯЗАТЕЛЬНЫМ ПЛАТЕЖАМ</t>
  </si>
  <si>
    <t xml:space="preserve">  Прочие налоги и сборы (по отмененным местным налогам и сборам)</t>
  </si>
  <si>
    <t>000 1 09 07000 00 0000 110</t>
  </si>
  <si>
    <t xml:space="preserve">  Налог на рекламу</t>
  </si>
  <si>
    <t>000 1 09 07010 00 0000 110</t>
  </si>
  <si>
    <t xml:space="preserve">  Налог на рекламу, мобилизуемый на территориях муниципальных районов</t>
  </si>
  <si>
    <t>000 1 09 07013 05 0000 110</t>
  </si>
  <si>
    <t xml:space="preserve">  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</si>
  <si>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000 1 09 07030 00 0000 110</t>
  </si>
  <si>
    <t xml:space="preserve">  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</si>
  <si>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000 1 09 07033 05 0000 110</t>
  </si>
  <si>
    <t xml:space="preserve">  Прочие местные налоги и сборы</t>
  </si>
  <si>
    <t>000 1 09 07050 00 0000 110</t>
  </si>
  <si>
    <t xml:space="preserve">  Прочие местные налоги и сборы, мобилизуемые на территориях муниципальных районов</t>
  </si>
  <si>
    <t>000 1 09 07053 05 0000 110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</si>
  <si>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</si>
  <si>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</si>
  <si>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</si>
  <si>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</si>
  <si>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</si>
  <si>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</si>
  <si>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</si>
  <si>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</si>
  <si>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</si>
  <si>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</si>
  <si>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000 1 11 05025 05 0000 120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</si>
  <si>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</si>
  <si>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</si>
  <si>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</si>
  <si>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</si>
  <si>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</si>
  <si>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</si>
  <si>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</si>
  <si>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>000 1 11 05075 05 0000 120</t>
  </si>
  <si>
    <t xml:space="preserve">  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</si>
  <si>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</si>
  <si>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 xml:space="preserve">  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</si>
  <si>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000 1 11 05310 00 0000 120</t>
  </si>
  <si>
    <t xml:space="preserve">  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</si>
  <si>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000 1 11 05313 05 0000 120</t>
  </si>
  <si>
    <t xml:space="preserve">  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</si>
  <si>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000 1 11 05314 13 0000 120</t>
  </si>
  <si>
    <t xml:space="preserve">  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</si>
  <si>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000 1 11 05320 00 0000 120</t>
  </si>
  <si>
    <t xml:space="preserve">  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районов</t>
  </si>
  <si>
    <t>000 1 11 05325 05 0000 120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</si>
  <si>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</si>
  <si>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</si>
  <si>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</si>
  <si>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</si>
  <si>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 xml:space="preserve">  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</si>
  <si>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</si>
  <si>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 xml:space="preserve">  ПЛАТЕЖИ ПРИ ПОЛЬЗОВАНИИ ПРИРОДНЫМИ РЕСУРСАМИ</t>
  </si>
  <si>
    <t xml:space="preserve">  Плата за негативное воздействие на окружающую среду</t>
  </si>
  <si>
    <t>000 1 12 01000 01 0000 120</t>
  </si>
  <si>
    <t xml:space="preserve">  Плата за выбросы загрязняющих веществ в атмосферный воздух стационарными объектами 7</t>
  </si>
  <si>
    <t>000 1 12 01010 01 0000 120</t>
  </si>
  <si>
    <t xml:space="preserve">  Плата за сбросы загрязняющих веществ в водные объекты</t>
  </si>
  <si>
    <t>000 1 12 01030 01 0000 120</t>
  </si>
  <si>
    <t xml:space="preserve">  Плата за размещение отходов производства и потребления</t>
  </si>
  <si>
    <t>000 1 12 01040 01 0000 120</t>
  </si>
  <si>
    <t xml:space="preserve">  Плата за размещение отходов производства</t>
  </si>
  <si>
    <t>000 1 12 01041 01 0000 120</t>
  </si>
  <si>
    <t xml:space="preserve">  Плата за размещение твердых коммунальных отходов</t>
  </si>
  <si>
    <t>000 1 12 01042 01 0000 120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</si>
  <si>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</si>
  <si>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>000 1 12 01070 01 0000 120</t>
  </si>
  <si>
    <t xml:space="preserve">  Доходы от оказания платных услуг (работ)</t>
  </si>
  <si>
    <t>000 1 13 01000 00 0000 130</t>
  </si>
  <si>
    <t xml:space="preserve">  Прочие доходы от оказания платных услуг (работ)</t>
  </si>
  <si>
    <t>000 1 13 01990 00 0000 130</t>
  </si>
  <si>
    <t xml:space="preserve">  Прочие доходы от оказания платных услуг (работ) получателями средств бюджетов муниципальных районов</t>
  </si>
  <si>
    <t>000 1 13 01995 05 0000 130</t>
  </si>
  <si>
    <t xml:space="preserve">  Доходы от компенсации затрат государства</t>
  </si>
  <si>
    <t>000 1 13 02000 00 0000 130</t>
  </si>
  <si>
    <t xml:space="preserve">  Прочие доходы от компенсации затрат государства</t>
  </si>
  <si>
    <t>000 1 13 02990 00 0000 130</t>
  </si>
  <si>
    <t xml:space="preserve">  Прочие доходы от компенсации затрат бюджетов муниципальных районов</t>
  </si>
  <si>
    <t>000 1 13 02995 05 0000 130</t>
  </si>
  <si>
    <t xml:space="preserve">  ДОХОДЫ ОТ ПРОДАЖИ МАТЕРИАЛЬНЫХ И НЕМАТЕРИАЛЬНЫХ АКТИВОВ</t>
  </si>
  <si>
    <t>000 1 14 00000 00 0000 000</t>
  </si>
  <si>
    <t xml:space="preserve">  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</si>
  <si>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</si>
  <si>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 Доходы от продажи земельных участков, государственная собственность на которые не разграничена</t>
  </si>
  <si>
    <t>000 1 14 06010 00 0000 430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</si>
  <si>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</si>
  <si>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</si>
  <si>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</si>
  <si>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</si>
  <si>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</si>
  <si>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000 1 14 06020 00 0000 430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</si>
  <si>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</si>
  <si>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000 1 14 06025 05 0000 430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</si>
  <si>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</si>
  <si>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000 1 14 06300 00 0000 430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</si>
  <si>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</si>
  <si>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000 1 14 06310 00 0000 430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</si>
  <si>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</si>
  <si>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000 1 14 06313 05 0000 430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</si>
  <si>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 после разграничения государственной собственности на землю</t>
  </si>
  <si>
    <t>000 1 14 06320 00 0000 430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</si>
  <si>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муниципальных районов</t>
  </si>
  <si>
    <t>000 1 14 06325 05 0000 430</t>
  </si>
  <si>
    <t xml:space="preserve">  ШТРАФЫ, САНКЦИИ, ВОЗМЕЩЕНИЕ УЩЕРБА</t>
  </si>
  <si>
    <t>000 1 16 00000 00 0000 000</t>
  </si>
  <si>
    <t xml:space="preserve">  ПРОЧИЕ НЕНАЛОГОВЫЕ ДОХОДЫ</t>
  </si>
  <si>
    <t xml:space="preserve">  Невыясненные поступления</t>
  </si>
  <si>
    <t>000 1 17 01000 00 0000 180</t>
  </si>
  <si>
    <t xml:space="preserve">  Невыясненные поступления, зачисляемые в бюджеты муниципальных районов</t>
  </si>
  <si>
    <t>000 1 17 01050 05 0000 180</t>
  </si>
  <si>
    <t xml:space="preserve">  Прочие неналоговые доходы</t>
  </si>
  <si>
    <t>000 1 17 05000 00 0000 180</t>
  </si>
  <si>
    <t xml:space="preserve">  Прочие неналоговые доходы бюджетов муниципальных районов</t>
  </si>
  <si>
    <t>000 1 17 05050 05 0000 180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</si>
  <si>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</si>
  <si>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</si>
  <si>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</si>
  <si>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</si>
  <si>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</si>
  <si>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</si>
  <si>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бюджетам на поддержку мер по обеспечению сбалансированности бюджетов на реализацию мероприятий, связанных с обеспечением санитарно-эпидемиологической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</t>
  </si>
  <si>
    <t>000 2 02 15853 00 0000 150</t>
  </si>
  <si>
    <t xml:space="preserve">  Дотации бюджетам муниципальных районов на поддержку мер по обеспечению  сбалансированности бюджетов на реализацию мероприятий, связанных с обеспечением санитарно-эпидемиологической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</t>
  </si>
  <si>
    <t>000 2 02 15853 05 0000 150</t>
  </si>
  <si>
    <t xml:space="preserve">  Субсидии бюджетам бюджетной системы Российской Федерации (межбюджетные субсидии)</t>
  </si>
  <si>
    <t>000 2 02 20000 00 0000 150</t>
  </si>
  <si>
    <t xml:space="preserve">  Субсидии бюджетам на софинансирование капитальных вложений в объекты муниципальной собственности</t>
  </si>
  <si>
    <t>000 2 02 20077 00 0000 150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</si>
  <si>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</si>
  <si>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>000 2 02 20077 05 0000 150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</si>
  <si>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</si>
  <si>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000 2 02 20216 00 0000 150</t>
  </si>
  <si>
    <t xml:space="preserve">  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</si>
  <si>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000 2 02 20216 05 0000 150</t>
  </si>
  <si>
    <t xml:space="preserve">  Субсидии бюджетам на мероприятия федеральной целевой программы "Развитие водохозяйственного комплекса Российской Федерации в 2012 - 2020 годах"</t>
  </si>
  <si>
    <t>000 2 02 25016 00 0000 150</t>
  </si>
  <si>
    <t xml:space="preserve">  Субсидии бюджетам муниципальных районов на мероприятия федеральной целевой программы "Развитие водохозяйственного комплекса Российской Федерации в 2012 - 2020 годах"</t>
  </si>
  <si>
    <t>000 2 02 25016 05 0000 150</t>
  </si>
  <si>
    <t xml:space="preserve">  Субсидии бюджетам на реализацию мероприятий государственной программы Российской Федерации "Доступная среда"</t>
  </si>
  <si>
    <t>000 2 02 25027 00 0000 150</t>
  </si>
  <si>
    <t xml:space="preserve">  Субсидии бюджетам муниципальных районов на реализацию мероприятий государственной программы Российской Федерации "Доступная среда"</t>
  </si>
  <si>
    <t>000 2 02 25027 05 0000 150</t>
  </si>
  <si>
    <t xml:space="preserve">  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</si>
  <si>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000 2 02 25169 00 0000 150</t>
  </si>
  <si>
    <t xml:space="preserve">  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</si>
  <si>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000 2 02 25169 05 0000 150</t>
  </si>
  <si>
    <t xml:space="preserve">  Субсидии бюджетам на оснащение объектов спортивной инфраструктуры спортивно-технологическим оборудованием</t>
  </si>
  <si>
    <t>000 2 02 25228 00 0000 150</t>
  </si>
  <si>
    <t xml:space="preserve">  Субсидии бюджетам муниципальных районов на оснащение объектов спортивной инфраструктуры спортивно-технологическим оборудованием</t>
  </si>
  <si>
    <t>000 2 02 25228 05 0000 150</t>
  </si>
  <si>
    <t xml:space="preserve">  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</si>
  <si>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000 2 02 25304 00 0000 150</t>
  </si>
  <si>
    <t xml:space="preserve">  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</si>
  <si>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000 2 02 25304 05 0000 150</t>
  </si>
  <si>
    <t xml:space="preserve">  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</si>
  <si>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000 2 02 25467 00 0000 150</t>
  </si>
  <si>
    <t xml:space="preserve">  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</si>
  <si>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000 2 02 25467 05 0000 150</t>
  </si>
  <si>
    <t xml:space="preserve">  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</si>
  <si>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000 2 02 25491 00 0000 150</t>
  </si>
  <si>
    <t xml:space="preserve">  Субсидии бюджетам муниципальных районов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</si>
  <si>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000 2 02 25491 05 0000 150</t>
  </si>
  <si>
    <t xml:space="preserve">  Субсидии бюджетам на поддержку отрасли культуры</t>
  </si>
  <si>
    <t>000 2 02 25519 00 0000 150</t>
  </si>
  <si>
    <t xml:space="preserve">  Субсидии бюджетам муниципальных районов на поддержку отрасли культуры</t>
  </si>
  <si>
    <t>000 2 02 25519 05 0000 150</t>
  </si>
  <si>
    <t xml:space="preserve">  Субсидии бюджетам на государственную поддержку малого и среднего предпринимательства в субъектах Российской Федерации</t>
  </si>
  <si>
    <t>000 2 02 25527 00 0000 150</t>
  </si>
  <si>
    <t xml:space="preserve">  Субсидии бюджетам муниципальных районов на государственную поддержку малого и среднего предпринимательства в субъектах Российской Федерации</t>
  </si>
  <si>
    <t>000 2 02 25527 05 0000 150</t>
  </si>
  <si>
    <t xml:space="preserve">  Субсидии бюджетам на реализацию программ формирования современной городской среды</t>
  </si>
  <si>
    <t>000 2 02 25555 00 0000 150</t>
  </si>
  <si>
    <t xml:space="preserve">  Субсидии бюджетам муниципальных районов на реализацию программ формирования современной городской среды</t>
  </si>
  <si>
    <t>000 2 02 25555 05 0000 150</t>
  </si>
  <si>
    <t xml:space="preserve">  Субсидии бюджетам на обеспечение комплексного развития сельских территорий</t>
  </si>
  <si>
    <t>000 2 02 25576 00 0000 150</t>
  </si>
  <si>
    <t xml:space="preserve">  Субсидии бюджетам муниципальных районов на обеспечение комплексного развития сельских территорий</t>
  </si>
  <si>
    <t>000 2 02 25576 05 0000 150</t>
  </si>
  <si>
    <t xml:space="preserve">  Прочие субсидии</t>
  </si>
  <si>
    <t>000 2 02 29999 00 0000 150</t>
  </si>
  <si>
    <t xml:space="preserve">  Прочие субсидии бюджетам муниципальных районов</t>
  </si>
  <si>
    <t>000 2 02 29999 05 0000 150</t>
  </si>
  <si>
    <t xml:space="preserve">  Субвенции бюджетам бюджетной системы Российской Федерации</t>
  </si>
  <si>
    <t>000 2 02 30000 00 0000 150</t>
  </si>
  <si>
    <t xml:space="preserve">  Субвенции местным бюджетам на выполнение передаваемых полномочий субъектов Российской Федерации</t>
  </si>
  <si>
    <t>000 2 02 30024 00 0000 150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</si>
  <si>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</si>
  <si>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</si>
  <si>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</si>
  <si>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</si>
  <si>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 xml:space="preserve">  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</si>
  <si>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</si>
  <si>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</si>
  <si>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>000 2 02 35118 00 0000 150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</si>
  <si>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</si>
  <si>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</si>
  <si>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</si>
  <si>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</si>
  <si>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</si>
  <si>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</si>
  <si>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 xml:space="preserve">  Иные межбюджетные трансферты</t>
  </si>
  <si>
    <t>000 2 02 40000 00 0000 150</t>
  </si>
  <si>
    <t xml:space="preserve">  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</si>
  <si>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000 2 02 45160 00 0000 150</t>
  </si>
  <si>
    <t xml:space="preserve">  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</si>
  <si>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000 2 02 45160 05 0000 150</t>
  </si>
  <si>
    <t xml:space="preserve">  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</si>
  <si>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000 2 02 45303 00 0000 150</t>
  </si>
  <si>
    <t xml:space="preserve">  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</si>
  <si>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000 2 02 45303 05 0000 150</t>
  </si>
  <si>
    <t xml:space="preserve">  Прочие межбюджетные трансферты, передаваемые бюджетам</t>
  </si>
  <si>
    <t>000 2 02 49999 00 0000 150</t>
  </si>
  <si>
    <t xml:space="preserve">  Прочие межбюджетные трансферты, передаваемые бюджетам муниципальных районов</t>
  </si>
  <si>
    <t>000 2 02 49999 05 0000 150</t>
  </si>
  <si>
    <t xml:space="preserve">  ПРОЧИЕ БЕЗВОЗМЕЗДНЫЕ ПОСТУПЛЕНИЯ</t>
  </si>
  <si>
    <t>000 2 07 00000 00 0000 000</t>
  </si>
  <si>
    <t xml:space="preserve">  Прочие безвозмездные поступления в бюджеты муниципальных районов</t>
  </si>
  <si>
    <t>000 2 07 05000 05 0000 150</t>
  </si>
  <si>
    <t>000 2 07 05030 05 0000 150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</si>
  <si>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</si>
  <si>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</si>
  <si>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</si>
  <si>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</si>
  <si>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</si>
  <si>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000 2 18 00000 05 0000 150</t>
  </si>
  <si>
    <t xml:space="preserve">  Доходы бюджетов муниципальных районов от возврата остатков субвенций на осуществление первичного воинского учета на территориях, где отсутствуют военные комиссариаты из бюджетов поселений</t>
  </si>
  <si>
    <t>000 2 18 35118 05 0000 150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</si>
  <si>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</si>
  <si>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</si>
  <si>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</si>
  <si>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</si>
  <si>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</si>
  <si>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</si>
  <si>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 xml:space="preserve">  Возврат остатков субсидий на обеспечение развития и укрепления материально-технической базы домов культуры в населенных пунктах с числом жителей до 50 тысяч человек из бюджетов муниципальных районов</t>
  </si>
  <si>
    <t>000 2 19 25467 05 0000 150</t>
  </si>
  <si>
    <t xml:space="preserve">  Возврат остатков субвенций на осуществление первичного воинского учета на территориях, где отсутствуют военные комиссариаты из бюджетов муниципальных районов</t>
  </si>
  <si>
    <t>000 2 19 35118 05 0000 150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</si>
  <si>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</si>
  <si>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</si>
  <si>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 xml:space="preserve"> Дотации бюджетам муниципальных районов на поддержку мер по обеспечению  сбалансированности бюджетов на реализацию мероприятий, связанных с обеспечением санитарно-эпидемиологической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</t>
  </si>
  <si>
    <t>000 1 17 00000 00 0000 180</t>
  </si>
  <si>
    <t>тыс.рублей</t>
  </si>
  <si>
    <t>Федеральная налоговая служба</t>
  </si>
  <si>
    <t>Налог на доходы физических лиц</t>
  </si>
  <si>
    <t xml:space="preserve">Федеральное казначейство </t>
  </si>
  <si>
    <t>Администрация Новосибирского района Новосибирской области</t>
  </si>
  <si>
    <t>048</t>
  </si>
  <si>
    <t>Федеральная  служба  по  надзору  в сфере природопользования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</si>
  <si>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</si>
  <si>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Министерство труда и социального развития Новосибирской области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</si>
  <si>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</si>
  <si>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</si>
  <si>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</si>
  <si>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</si>
  <si>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</si>
  <si>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</si>
  <si>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Федеральная        служба        по ветеринарному   и   фитосанитарному надзору</t>
  </si>
  <si>
    <t>Министерство природных ресурсов и экологии Новосибирской области</t>
  </si>
  <si>
    <t>Федеральная  служба  по  надзору  в сфере защиты  прав  потребителей  и благополучия человека</t>
  </si>
  <si>
    <t>Федеральная служба по регулированию алкогольного рынка</t>
  </si>
  <si>
    <t>Федеральная антимонопольная служба</t>
  </si>
  <si>
    <t>Управление по обеспечению деятельности мировых судей Новосибирской области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</si>
  <si>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</si>
  <si>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</si>
  <si>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</si>
  <si>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</si>
  <si>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учета, налагаемые мировыми судьями, комиссиями по делам несовершеннолетних и защите их прав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</si>
  <si>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</si>
  <si>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 xml:space="preserve"> Министерство внутренних дел Российской Федерации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</si>
  <si>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</si>
  <si>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</si>
  <si>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</si>
  <si>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Федеральное агентство по рыболовству</t>
  </si>
  <si>
    <t>Управление делами Губернатора Новосибирской области и Правительства Новосибирской области</t>
  </si>
  <si>
    <t>006</t>
  </si>
  <si>
    <t>000 1 16 10123 01 0051 140</t>
  </si>
  <si>
    <t>023</t>
  </si>
  <si>
    <t>000 11601053010000 140</t>
  </si>
  <si>
    <t>000 11601063010000 140</t>
  </si>
  <si>
    <t>000 11601073010000 140</t>
  </si>
  <si>
    <t>000 11601193010000 140</t>
  </si>
  <si>
    <t>000 116012030100000 140</t>
  </si>
  <si>
    <t>000 11611050010000 140</t>
  </si>
  <si>
    <t>076</t>
  </si>
  <si>
    <t>000 11610123010051 140</t>
  </si>
  <si>
    <t>081</t>
  </si>
  <si>
    <t xml:space="preserve"> 000 11610123010051 140</t>
  </si>
  <si>
    <t>00011601053010000 140</t>
  </si>
  <si>
    <t>000 11601083010000 140</t>
  </si>
  <si>
    <t>000 11601133010000 140</t>
  </si>
  <si>
    <t>000 11601143010000 140</t>
  </si>
  <si>
    <t>000 11601153010000 140</t>
  </si>
  <si>
    <t>000 11601203010000 140</t>
  </si>
  <si>
    <t>000 11601213010000 140</t>
  </si>
  <si>
    <t>000 11610129010000 140</t>
  </si>
  <si>
    <t>Администрация Новосибирского район</t>
  </si>
  <si>
    <t>000 11607010050000 140</t>
  </si>
  <si>
    <t>000 11607090050000 140</t>
  </si>
  <si>
    <t>000 11610031050000 140</t>
  </si>
  <si>
    <t xml:space="preserve">Кассовое исполнение доходов бюджета Новосибирского района Новосибирской области за  2020 год 
по кодам  доходов, по главным администраторам доходов бюджета    </t>
  </si>
  <si>
    <t>% исполнения</t>
  </si>
  <si>
    <t>Администрация р.п. Краснообск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</si>
  <si>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</si>
  <si>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</si>
  <si>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</si>
  <si>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000 1 1105013 13 0000 120</t>
  </si>
  <si>
    <t>000 11105314 13 0000 120</t>
  </si>
  <si>
    <t>000 11406013 13 0000 430</t>
  </si>
  <si>
    <t>ДОХОДЫ ОТ ОКАЗАНИЯ ПЛАТНЫХ УСЛУГ И КОМПЕНСАЦИИ ЗАТРАТ ГОСУДАРСТВА</t>
  </si>
  <si>
    <t>3</t>
  </si>
  <si>
    <t>4</t>
  </si>
  <si>
    <t>182 1 01 00000 00 0000 000</t>
  </si>
  <si>
    <t>100 1 03 00000 00 0000 000</t>
  </si>
  <si>
    <t>182 1 05 00000 00 0000 000</t>
  </si>
  <si>
    <t>444 1 08 07150 01 0000 110</t>
  </si>
  <si>
    <t>182 1 09 00000 00 0000 000</t>
  </si>
  <si>
    <t>444  1 11 00000 00 0000 000</t>
  </si>
  <si>
    <t>048 1 12 00000 00 0000 000</t>
  </si>
  <si>
    <t>444 1 13 00000 00 0000 000</t>
  </si>
  <si>
    <t>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</si>
</sst>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.mm\.yyyy"/>
    <numFmt numFmtId="165" formatCode="#,##0.00_ ;\-#,##0.00"/>
    <numFmt numFmtId="166" formatCode="#,##0.00,"/>
    <numFmt numFmtId="167" formatCode="#,##0.0"/>
    <numFmt numFmtId="168" formatCode="#,##0.0,"/>
  </numFmts>
  <fonts count="21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  <xf numFmtId="0" fontId="16" fillId="0" borderId="1"/>
  </cellStyleXfs>
  <cellXfs count="55">
    <xf numFmtId="0" fontId="0" fillId="0" borderId="0" xfId="0"/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right"/>
      <protection locked="0"/>
    </xf>
    <xf numFmtId="0" fontId="4" fillId="0" borderId="1" xfId="32" applyNumberFormat="1" applyFont="1" applyBorder="1" applyProtection="1"/>
    <xf numFmtId="167" fontId="18" fillId="0" borderId="0" xfId="0" applyNumberFormat="1" applyFont="1" applyProtection="1">
      <protection locked="0"/>
    </xf>
    <xf numFmtId="0" fontId="4" fillId="0" borderId="1" xfId="14" applyNumberFormat="1" applyFont="1" applyProtection="1"/>
    <xf numFmtId="0" fontId="20" fillId="0" borderId="1" xfId="28" applyNumberFormat="1" applyFont="1" applyBorder="1" applyAlignment="1" applyProtection="1"/>
    <xf numFmtId="0" fontId="20" fillId="0" borderId="1" xfId="28" applyFont="1" applyBorder="1" applyAlignment="1"/>
    <xf numFmtId="0" fontId="17" fillId="0" borderId="1" xfId="28" applyFont="1" applyBorder="1" applyAlignment="1">
      <alignment horizontal="right"/>
    </xf>
    <xf numFmtId="0" fontId="20" fillId="0" borderId="2" xfId="28" applyNumberFormat="1" applyFont="1" applyProtection="1">
      <alignment horizontal="center"/>
    </xf>
    <xf numFmtId="0" fontId="15" fillId="0" borderId="0" xfId="0" applyFont="1" applyProtection="1">
      <protection locked="0"/>
    </xf>
    <xf numFmtId="0" fontId="19" fillId="0" borderId="11" xfId="31" applyNumberFormat="1" applyFont="1" applyBorder="1" applyProtection="1"/>
    <xf numFmtId="0" fontId="13" fillId="0" borderId="0" xfId="0" applyFont="1" applyProtection="1">
      <protection locked="0"/>
    </xf>
    <xf numFmtId="0" fontId="20" fillId="0" borderId="34" xfId="29" applyFont="1" applyBorder="1" applyAlignment="1">
      <alignment horizontal="center" vertical="top" wrapText="1"/>
    </xf>
    <xf numFmtId="0" fontId="20" fillId="0" borderId="34" xfId="29" applyFont="1" applyBorder="1">
      <alignment horizontal="center" vertical="top" wrapText="1"/>
    </xf>
    <xf numFmtId="49" fontId="20" fillId="0" borderId="34" xfId="30" applyFont="1" applyBorder="1">
      <alignment horizontal="center" vertical="top" wrapText="1"/>
    </xf>
    <xf numFmtId="0" fontId="20" fillId="0" borderId="1" xfId="32" applyNumberFormat="1" applyFont="1" applyBorder="1" applyProtection="1"/>
    <xf numFmtId="0" fontId="14" fillId="0" borderId="0" xfId="0" applyFont="1" applyProtection="1">
      <protection locked="0"/>
    </xf>
    <xf numFmtId="0" fontId="20" fillId="0" borderId="34" xfId="29" applyNumberFormat="1" applyFont="1" applyBorder="1" applyAlignment="1" applyProtection="1">
      <alignment horizontal="center" vertical="top" wrapText="1"/>
    </xf>
    <xf numFmtId="0" fontId="20" fillId="0" borderId="34" xfId="29" applyNumberFormat="1" applyFont="1" applyBorder="1" applyProtection="1">
      <alignment horizontal="center" vertical="top" wrapText="1"/>
    </xf>
    <xf numFmtId="49" fontId="20" fillId="0" borderId="34" xfId="30" applyNumberFormat="1" applyFont="1" applyBorder="1" applyProtection="1">
      <alignment horizontal="center" vertical="top" wrapText="1"/>
    </xf>
    <xf numFmtId="0" fontId="20" fillId="0" borderId="34" xfId="36" applyNumberFormat="1" applyFont="1" applyBorder="1" applyAlignment="1" applyProtection="1">
      <alignment horizontal="left" wrapText="1"/>
    </xf>
    <xf numFmtId="49" fontId="17" fillId="0" borderId="34" xfId="38" applyNumberFormat="1" applyFont="1" applyBorder="1" applyProtection="1">
      <alignment horizontal="center"/>
    </xf>
    <xf numFmtId="168" fontId="20" fillId="0" borderId="34" xfId="39" applyNumberFormat="1" applyFont="1" applyBorder="1" applyProtection="1">
      <alignment horizontal="right" shrinkToFit="1"/>
    </xf>
    <xf numFmtId="167" fontId="20" fillId="0" borderId="34" xfId="39" applyNumberFormat="1" applyFont="1" applyBorder="1" applyProtection="1">
      <alignment horizontal="right" shrinkToFit="1"/>
    </xf>
    <xf numFmtId="0" fontId="17" fillId="0" borderId="34" xfId="40" applyNumberFormat="1" applyFont="1" applyBorder="1" applyAlignment="1" applyProtection="1">
      <alignment horizontal="left" wrapText="1"/>
    </xf>
    <xf numFmtId="49" fontId="17" fillId="0" borderId="34" xfId="42" applyNumberFormat="1" applyFont="1" applyBorder="1" applyProtection="1">
      <alignment horizontal="center"/>
    </xf>
    <xf numFmtId="166" fontId="17" fillId="0" borderId="34" xfId="43" applyNumberFormat="1" applyFont="1" applyBorder="1" applyProtection="1">
      <alignment horizontal="right" shrinkToFit="1"/>
    </xf>
    <xf numFmtId="4" fontId="17" fillId="0" borderId="34" xfId="43" applyNumberFormat="1" applyFont="1" applyBorder="1" applyProtection="1">
      <alignment horizontal="right" shrinkToFit="1"/>
    </xf>
    <xf numFmtId="0" fontId="17" fillId="0" borderId="34" xfId="44" applyNumberFormat="1" applyFont="1" applyBorder="1" applyAlignment="1" applyProtection="1">
      <alignment wrapText="1"/>
    </xf>
    <xf numFmtId="49" fontId="17" fillId="0" borderId="34" xfId="46" applyNumberFormat="1" applyFont="1" applyBorder="1" applyProtection="1">
      <alignment horizontal="center"/>
    </xf>
    <xf numFmtId="168" fontId="17" fillId="0" borderId="34" xfId="47" applyNumberFormat="1" applyFont="1" applyBorder="1" applyProtection="1">
      <alignment horizontal="right" shrinkToFit="1"/>
    </xf>
    <xf numFmtId="167" fontId="17" fillId="0" borderId="34" xfId="39" applyNumberFormat="1" applyFont="1" applyBorder="1" applyProtection="1">
      <alignment horizontal="right" shrinkToFit="1"/>
    </xf>
    <xf numFmtId="0" fontId="14" fillId="4" borderId="34" xfId="0" applyNumberFormat="1" applyFont="1" applyFill="1" applyBorder="1" applyAlignment="1">
      <alignment horizontal="center" vertical="center" wrapText="1"/>
    </xf>
    <xf numFmtId="0" fontId="20" fillId="0" borderId="34" xfId="44" applyNumberFormat="1" applyFont="1" applyBorder="1" applyAlignment="1" applyProtection="1">
      <alignment wrapText="1"/>
    </xf>
    <xf numFmtId="49" fontId="20" fillId="0" borderId="34" xfId="46" applyNumberFormat="1" applyFont="1" applyBorder="1" applyProtection="1">
      <alignment horizontal="center"/>
    </xf>
    <xf numFmtId="168" fontId="20" fillId="0" borderId="34" xfId="47" applyNumberFormat="1" applyFont="1" applyBorder="1" applyProtection="1">
      <alignment horizontal="right" shrinkToFit="1"/>
    </xf>
    <xf numFmtId="167" fontId="20" fillId="0" borderId="34" xfId="47" applyNumberFormat="1" applyFont="1" applyBorder="1" applyProtection="1">
      <alignment horizontal="right" shrinkToFit="1"/>
    </xf>
    <xf numFmtId="167" fontId="17" fillId="0" borderId="34" xfId="47" applyNumberFormat="1" applyFont="1" applyBorder="1" applyProtection="1">
      <alignment horizontal="right" shrinkToFit="1"/>
    </xf>
    <xf numFmtId="4" fontId="17" fillId="0" borderId="34" xfId="47" applyNumberFormat="1" applyFont="1" applyBorder="1" applyProtection="1">
      <alignment horizontal="right" shrinkToFit="1"/>
    </xf>
    <xf numFmtId="166" fontId="17" fillId="0" borderId="34" xfId="47" applyNumberFormat="1" applyFont="1" applyBorder="1" applyProtection="1">
      <alignment horizontal="right" shrinkToFit="1"/>
    </xf>
    <xf numFmtId="49" fontId="14" fillId="4" borderId="34" xfId="0" applyNumberFormat="1" applyFont="1" applyFill="1" applyBorder="1" applyAlignment="1">
      <alignment horizontal="center" vertical="center" wrapText="1"/>
    </xf>
    <xf numFmtId="166" fontId="20" fillId="0" borderId="34" xfId="47" applyNumberFormat="1" applyFont="1" applyBorder="1" applyProtection="1">
      <alignment horizontal="right" shrinkToFit="1"/>
    </xf>
    <xf numFmtId="0" fontId="14" fillId="4" borderId="34" xfId="0" quotePrefix="1" applyNumberFormat="1" applyFont="1" applyFill="1" applyBorder="1" applyAlignment="1">
      <alignment horizontal="center" vertical="center" wrapText="1"/>
    </xf>
    <xf numFmtId="168" fontId="17" fillId="0" borderId="34" xfId="47" applyNumberFormat="1" applyFont="1" applyBorder="1" applyAlignment="1" applyProtection="1">
      <alignment horizontal="right" shrinkToFit="1"/>
    </xf>
    <xf numFmtId="0" fontId="14" fillId="4" borderId="34" xfId="0" quotePrefix="1" applyNumberFormat="1" applyFont="1" applyFill="1" applyBorder="1" applyAlignment="1">
      <alignment vertical="center" wrapText="1"/>
    </xf>
    <xf numFmtId="0" fontId="15" fillId="0" borderId="34" xfId="130" applyNumberFormat="1" applyFont="1" applyFill="1" applyBorder="1" applyAlignment="1" applyProtection="1">
      <alignment horizontal="left" wrapText="1"/>
      <protection hidden="1"/>
    </xf>
    <xf numFmtId="0" fontId="15" fillId="0" borderId="34" xfId="130" applyNumberFormat="1" applyFont="1" applyFill="1" applyBorder="1" applyAlignment="1" applyProtection="1">
      <alignment horizontal="center" wrapText="1"/>
      <protection hidden="1"/>
    </xf>
    <xf numFmtId="168" fontId="15" fillId="0" borderId="34" xfId="130" applyNumberFormat="1" applyFont="1" applyFill="1" applyBorder="1" applyAlignment="1" applyProtection="1">
      <alignment wrapText="1"/>
      <protection hidden="1"/>
    </xf>
    <xf numFmtId="49" fontId="14" fillId="4" borderId="34" xfId="0" applyNumberFormat="1" applyFont="1" applyFill="1" applyBorder="1" applyAlignment="1">
      <alignment horizontal="left" vertical="center" wrapText="1"/>
    </xf>
    <xf numFmtId="0" fontId="15" fillId="4" borderId="34" xfId="0" applyFont="1" applyFill="1" applyBorder="1" applyAlignment="1">
      <alignment horizontal="left" vertical="center" wrapText="1"/>
    </xf>
    <xf numFmtId="49" fontId="14" fillId="4" borderId="34" xfId="0" applyNumberFormat="1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center" wrapText="1"/>
      <protection locked="0"/>
    </xf>
  </cellXfs>
  <cellStyles count="131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  <cellStyle name="Обычный 2" xfId="13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3"/>
  <sheetViews>
    <sheetView tabSelected="1" view="pageBreakPreview" zoomScaleNormal="100" zoomScaleSheetLayoutView="100" workbookViewId="0">
      <pane xSplit="1" ySplit="7" topLeftCell="B197" activePane="bottomRight" state="frozen"/>
      <selection pane="topRight" activeCell="B1" sqref="B1"/>
      <selection pane="bottomLeft" activeCell="A8" sqref="A8"/>
      <selection pane="bottomRight" activeCell="C202" sqref="C202"/>
    </sheetView>
  </sheetViews>
  <sheetFormatPr defaultRowHeight="15.75" x14ac:dyDescent="0.25"/>
  <cols>
    <col min="1" max="1" width="61.7109375" style="1" customWidth="1"/>
    <col min="2" max="2" width="27.85546875" style="1" bestFit="1" customWidth="1"/>
    <col min="3" max="3" width="18.140625" style="1" customWidth="1"/>
    <col min="4" max="4" width="13.140625" style="1" bestFit="1" customWidth="1"/>
    <col min="5" max="5" width="16.5703125" style="1" customWidth="1"/>
    <col min="6" max="6" width="9.140625" style="1" hidden="1"/>
    <col min="7" max="7" width="14.28515625" style="1" bestFit="1" customWidth="1"/>
    <col min="8" max="8" width="15.42578125" style="1" customWidth="1"/>
    <col min="9" max="16384" width="9.140625" style="1"/>
  </cols>
  <sheetData>
    <row r="1" spans="1:6" x14ac:dyDescent="0.25">
      <c r="E1" s="2" t="s">
        <v>402</v>
      </c>
    </row>
    <row r="2" spans="1:6" x14ac:dyDescent="0.25">
      <c r="E2" s="2"/>
    </row>
    <row r="3" spans="1:6" x14ac:dyDescent="0.25">
      <c r="E3" s="2"/>
    </row>
    <row r="4" spans="1:6" ht="33" customHeight="1" x14ac:dyDescent="0.25">
      <c r="A4" s="54" t="s">
        <v>382</v>
      </c>
      <c r="B4" s="54"/>
      <c r="C4" s="54"/>
      <c r="D4" s="54"/>
      <c r="E4" s="54"/>
    </row>
    <row r="6" spans="1:6" s="10" customFormat="1" ht="14.1" customHeight="1" x14ac:dyDescent="0.2">
      <c r="A6" s="6"/>
      <c r="B6" s="7"/>
      <c r="C6" s="7"/>
      <c r="D6" s="7"/>
      <c r="E6" s="8" t="s">
        <v>324</v>
      </c>
      <c r="F6" s="9"/>
    </row>
    <row r="7" spans="1:6" s="12" customFormat="1" ht="38.25" x14ac:dyDescent="0.25">
      <c r="A7" s="18" t="s">
        <v>0</v>
      </c>
      <c r="B7" s="19" t="s">
        <v>1</v>
      </c>
      <c r="C7" s="20" t="s">
        <v>2</v>
      </c>
      <c r="D7" s="20" t="s">
        <v>3</v>
      </c>
      <c r="E7" s="19" t="s">
        <v>383</v>
      </c>
      <c r="F7" s="11"/>
    </row>
    <row r="8" spans="1:6" s="17" customFormat="1" ht="14.25" customHeight="1" x14ac:dyDescent="0.2">
      <c r="A8" s="13">
        <v>1</v>
      </c>
      <c r="B8" s="14">
        <v>2</v>
      </c>
      <c r="C8" s="15" t="s">
        <v>392</v>
      </c>
      <c r="D8" s="15" t="s">
        <v>393</v>
      </c>
      <c r="E8" s="14">
        <v>5</v>
      </c>
      <c r="F8" s="16"/>
    </row>
    <row r="9" spans="1:6" x14ac:dyDescent="0.25">
      <c r="A9" s="21" t="s">
        <v>4</v>
      </c>
      <c r="B9" s="22" t="s">
        <v>5</v>
      </c>
      <c r="C9" s="23">
        <v>3926747668.1700001</v>
      </c>
      <c r="D9" s="23">
        <v>3851506850.3299999</v>
      </c>
      <c r="E9" s="24">
        <f>D9/C9*100</f>
        <v>98.083889666507019</v>
      </c>
      <c r="F9" s="3"/>
    </row>
    <row r="10" spans="1:6" x14ac:dyDescent="0.25">
      <c r="A10" s="25" t="s">
        <v>6</v>
      </c>
      <c r="B10" s="26"/>
      <c r="C10" s="27"/>
      <c r="D10" s="27"/>
      <c r="E10" s="28"/>
      <c r="F10" s="3"/>
    </row>
    <row r="11" spans="1:6" x14ac:dyDescent="0.25">
      <c r="A11" s="29" t="s">
        <v>7</v>
      </c>
      <c r="B11" s="30" t="s">
        <v>8</v>
      </c>
      <c r="C11" s="31">
        <v>1457110000</v>
      </c>
      <c r="D11" s="31">
        <v>1482810947.1700001</v>
      </c>
      <c r="E11" s="32">
        <f>D11/C11*100</f>
        <v>101.76383026470207</v>
      </c>
      <c r="F11" s="3"/>
    </row>
    <row r="12" spans="1:6" x14ac:dyDescent="0.25">
      <c r="A12" s="33">
        <v>182</v>
      </c>
      <c r="B12" s="51" t="s">
        <v>325</v>
      </c>
      <c r="C12" s="52"/>
      <c r="D12" s="52"/>
      <c r="E12" s="52"/>
      <c r="F12" s="3"/>
    </row>
    <row r="13" spans="1:6" x14ac:dyDescent="0.25">
      <c r="A13" s="34" t="s">
        <v>9</v>
      </c>
      <c r="B13" s="35" t="s">
        <v>394</v>
      </c>
      <c r="C13" s="36">
        <v>830238200</v>
      </c>
      <c r="D13" s="36">
        <v>878670338.39999998</v>
      </c>
      <c r="E13" s="37">
        <f>D13/C13*100</f>
        <v>105.83352324670197</v>
      </c>
      <c r="F13" s="3"/>
    </row>
    <row r="14" spans="1:6" x14ac:dyDescent="0.25">
      <c r="A14" s="29" t="s">
        <v>326</v>
      </c>
      <c r="B14" s="30" t="s">
        <v>10</v>
      </c>
      <c r="C14" s="31">
        <v>830238200</v>
      </c>
      <c r="D14" s="31">
        <v>878670338.39999998</v>
      </c>
      <c r="E14" s="38">
        <f t="shared" ref="E14:E22" si="0">D14/C14*100</f>
        <v>105.83352324670197</v>
      </c>
      <c r="F14" s="3"/>
    </row>
    <row r="15" spans="1:6" ht="51.75" x14ac:dyDescent="0.25">
      <c r="A15" s="29" t="s">
        <v>11</v>
      </c>
      <c r="B15" s="30" t="s">
        <v>12</v>
      </c>
      <c r="C15" s="31">
        <v>786694917.44000006</v>
      </c>
      <c r="D15" s="31">
        <v>835202885.70000005</v>
      </c>
      <c r="E15" s="38">
        <f t="shared" si="0"/>
        <v>106.16604571666113</v>
      </c>
      <c r="F15" s="3"/>
    </row>
    <row r="16" spans="1:6" ht="51.75" x14ac:dyDescent="0.25">
      <c r="A16" s="29" t="s">
        <v>11</v>
      </c>
      <c r="B16" s="30" t="s">
        <v>12</v>
      </c>
      <c r="C16" s="31">
        <v>786694917.44000006</v>
      </c>
      <c r="D16" s="31">
        <v>835202885.70000005</v>
      </c>
      <c r="E16" s="38">
        <f t="shared" si="0"/>
        <v>106.16604571666113</v>
      </c>
      <c r="F16" s="3"/>
    </row>
    <row r="17" spans="1:6" ht="77.25" x14ac:dyDescent="0.25">
      <c r="A17" s="29" t="s">
        <v>14</v>
      </c>
      <c r="B17" s="30" t="s">
        <v>15</v>
      </c>
      <c r="C17" s="31">
        <v>29695576.079999998</v>
      </c>
      <c r="D17" s="31">
        <v>29742661.239999998</v>
      </c>
      <c r="E17" s="38">
        <f t="shared" si="0"/>
        <v>100.15855951025551</v>
      </c>
      <c r="F17" s="3"/>
    </row>
    <row r="18" spans="1:6" ht="77.25" x14ac:dyDescent="0.25">
      <c r="A18" s="29" t="s">
        <v>14</v>
      </c>
      <c r="B18" s="30" t="s">
        <v>15</v>
      </c>
      <c r="C18" s="31">
        <v>29695576.079999998</v>
      </c>
      <c r="D18" s="31">
        <v>29742661.239999998</v>
      </c>
      <c r="E18" s="38">
        <f t="shared" si="0"/>
        <v>100.15855951025551</v>
      </c>
      <c r="F18" s="3"/>
    </row>
    <row r="19" spans="1:6" ht="39" x14ac:dyDescent="0.25">
      <c r="A19" s="29" t="s">
        <v>16</v>
      </c>
      <c r="B19" s="30" t="s">
        <v>17</v>
      </c>
      <c r="C19" s="31">
        <v>13488805.470000001</v>
      </c>
      <c r="D19" s="31">
        <v>13482652.76</v>
      </c>
      <c r="E19" s="38">
        <f t="shared" si="0"/>
        <v>99.954386546579784</v>
      </c>
      <c r="F19" s="3"/>
    </row>
    <row r="20" spans="1:6" ht="39" x14ac:dyDescent="0.25">
      <c r="A20" s="29" t="s">
        <v>16</v>
      </c>
      <c r="B20" s="30" t="s">
        <v>17</v>
      </c>
      <c r="C20" s="31">
        <v>13488805.470000001</v>
      </c>
      <c r="D20" s="31">
        <v>13482652.76</v>
      </c>
      <c r="E20" s="38">
        <f t="shared" si="0"/>
        <v>99.954386546579784</v>
      </c>
      <c r="F20" s="3"/>
    </row>
    <row r="21" spans="1:6" ht="64.5" x14ac:dyDescent="0.25">
      <c r="A21" s="29" t="s">
        <v>18</v>
      </c>
      <c r="B21" s="30" t="s">
        <v>19</v>
      </c>
      <c r="C21" s="31">
        <v>358900</v>
      </c>
      <c r="D21" s="31">
        <v>242137.69</v>
      </c>
      <c r="E21" s="38">
        <f t="shared" si="0"/>
        <v>67.466617442184457</v>
      </c>
      <c r="F21" s="3"/>
    </row>
    <row r="22" spans="1:6" ht="64.5" x14ac:dyDescent="0.25">
      <c r="A22" s="29" t="s">
        <v>18</v>
      </c>
      <c r="B22" s="30" t="s">
        <v>19</v>
      </c>
      <c r="C22" s="31">
        <v>358900</v>
      </c>
      <c r="D22" s="31">
        <v>242137.69</v>
      </c>
      <c r="E22" s="38">
        <f t="shared" si="0"/>
        <v>67.466617442184457</v>
      </c>
      <c r="F22" s="3"/>
    </row>
    <row r="23" spans="1:6" x14ac:dyDescent="0.25">
      <c r="A23" s="33">
        <v>100</v>
      </c>
      <c r="B23" s="51" t="s">
        <v>327</v>
      </c>
      <c r="C23" s="53"/>
      <c r="D23" s="53"/>
      <c r="E23" s="53"/>
      <c r="F23" s="3"/>
    </row>
    <row r="24" spans="1:6" ht="26.25" x14ac:dyDescent="0.25">
      <c r="A24" s="34" t="s">
        <v>20</v>
      </c>
      <c r="B24" s="35" t="s">
        <v>395</v>
      </c>
      <c r="C24" s="36">
        <v>6100600</v>
      </c>
      <c r="D24" s="36">
        <v>5403991.0999999996</v>
      </c>
      <c r="E24" s="37">
        <f>D24/C24*100</f>
        <v>88.581305117529425</v>
      </c>
      <c r="F24" s="3"/>
    </row>
    <row r="25" spans="1:6" ht="26.25" x14ac:dyDescent="0.25">
      <c r="A25" s="29" t="s">
        <v>21</v>
      </c>
      <c r="B25" s="30" t="s">
        <v>22</v>
      </c>
      <c r="C25" s="31">
        <v>6100600</v>
      </c>
      <c r="D25" s="31">
        <v>5403991.0999999996</v>
      </c>
      <c r="E25" s="38">
        <f t="shared" ref="E25:E37" si="1">D25/C25*100</f>
        <v>88.581305117529425</v>
      </c>
      <c r="F25" s="3"/>
    </row>
    <row r="26" spans="1:6" ht="51.75" x14ac:dyDescent="0.25">
      <c r="A26" s="29" t="s">
        <v>23</v>
      </c>
      <c r="B26" s="30" t="s">
        <v>24</v>
      </c>
      <c r="C26" s="31">
        <v>2600000</v>
      </c>
      <c r="D26" s="31">
        <v>2492524.7200000002</v>
      </c>
      <c r="E26" s="38">
        <f t="shared" si="1"/>
        <v>95.866335384615397</v>
      </c>
      <c r="F26" s="3"/>
    </row>
    <row r="27" spans="1:6" ht="77.25" x14ac:dyDescent="0.25">
      <c r="A27" s="29" t="s">
        <v>25</v>
      </c>
      <c r="B27" s="30" t="s">
        <v>26</v>
      </c>
      <c r="C27" s="31">
        <v>2600000</v>
      </c>
      <c r="D27" s="31">
        <v>2492524.7200000002</v>
      </c>
      <c r="E27" s="38">
        <f t="shared" si="1"/>
        <v>95.866335384615397</v>
      </c>
      <c r="F27" s="3"/>
    </row>
    <row r="28" spans="1:6" ht="77.25" x14ac:dyDescent="0.25">
      <c r="A28" s="29" t="s">
        <v>25</v>
      </c>
      <c r="B28" s="30" t="s">
        <v>26</v>
      </c>
      <c r="C28" s="31">
        <v>2600000</v>
      </c>
      <c r="D28" s="31">
        <v>2492524.7200000002</v>
      </c>
      <c r="E28" s="38">
        <f t="shared" si="1"/>
        <v>95.866335384615397</v>
      </c>
      <c r="F28" s="3"/>
    </row>
    <row r="29" spans="1:6" ht="64.5" x14ac:dyDescent="0.25">
      <c r="A29" s="29" t="s">
        <v>27</v>
      </c>
      <c r="B29" s="30" t="s">
        <v>28</v>
      </c>
      <c r="C29" s="31">
        <v>20000</v>
      </c>
      <c r="D29" s="31">
        <v>17828.330000000002</v>
      </c>
      <c r="E29" s="38">
        <f t="shared" si="1"/>
        <v>89.141649999999998</v>
      </c>
      <c r="F29" s="3"/>
    </row>
    <row r="30" spans="1:6" ht="90" x14ac:dyDescent="0.25">
      <c r="A30" s="29" t="s">
        <v>29</v>
      </c>
      <c r="B30" s="30" t="s">
        <v>30</v>
      </c>
      <c r="C30" s="31">
        <v>20000</v>
      </c>
      <c r="D30" s="31">
        <v>17828.330000000002</v>
      </c>
      <c r="E30" s="38">
        <f t="shared" si="1"/>
        <v>89.141649999999998</v>
      </c>
      <c r="F30" s="3"/>
    </row>
    <row r="31" spans="1:6" ht="90" x14ac:dyDescent="0.25">
      <c r="A31" s="29" t="s">
        <v>29</v>
      </c>
      <c r="B31" s="30" t="s">
        <v>30</v>
      </c>
      <c r="C31" s="31">
        <v>20000</v>
      </c>
      <c r="D31" s="31">
        <v>17828.330000000002</v>
      </c>
      <c r="E31" s="38">
        <f t="shared" si="1"/>
        <v>89.141649999999998</v>
      </c>
      <c r="F31" s="3"/>
    </row>
    <row r="32" spans="1:6" ht="51.75" x14ac:dyDescent="0.25">
      <c r="A32" s="29" t="s">
        <v>31</v>
      </c>
      <c r="B32" s="30" t="s">
        <v>32</v>
      </c>
      <c r="C32" s="31">
        <v>3935000</v>
      </c>
      <c r="D32" s="31">
        <v>3353146.05</v>
      </c>
      <c r="E32" s="38">
        <f t="shared" si="1"/>
        <v>85.213368487928847</v>
      </c>
      <c r="F32" s="3"/>
    </row>
    <row r="33" spans="1:6" ht="77.25" x14ac:dyDescent="0.25">
      <c r="A33" s="29" t="s">
        <v>33</v>
      </c>
      <c r="B33" s="30" t="s">
        <v>34</v>
      </c>
      <c r="C33" s="31">
        <v>3935000</v>
      </c>
      <c r="D33" s="31">
        <v>3353146.05</v>
      </c>
      <c r="E33" s="38">
        <f t="shared" si="1"/>
        <v>85.213368487928847</v>
      </c>
      <c r="F33" s="3"/>
    </row>
    <row r="34" spans="1:6" ht="77.25" x14ac:dyDescent="0.25">
      <c r="A34" s="29" t="s">
        <v>33</v>
      </c>
      <c r="B34" s="30" t="s">
        <v>34</v>
      </c>
      <c r="C34" s="31">
        <v>3935000</v>
      </c>
      <c r="D34" s="31">
        <v>3353146.05</v>
      </c>
      <c r="E34" s="38">
        <f t="shared" si="1"/>
        <v>85.213368487928847</v>
      </c>
      <c r="F34" s="3"/>
    </row>
    <row r="35" spans="1:6" ht="51.75" x14ac:dyDescent="0.25">
      <c r="A35" s="29" t="s">
        <v>35</v>
      </c>
      <c r="B35" s="30" t="s">
        <v>36</v>
      </c>
      <c r="C35" s="31">
        <v>-454400</v>
      </c>
      <c r="D35" s="31">
        <v>-459508</v>
      </c>
      <c r="E35" s="38">
        <f t="shared" si="1"/>
        <v>101.12411971830986</v>
      </c>
      <c r="F35" s="3"/>
    </row>
    <row r="36" spans="1:6" ht="77.25" x14ac:dyDescent="0.25">
      <c r="A36" s="29" t="s">
        <v>37</v>
      </c>
      <c r="B36" s="30" t="s">
        <v>38</v>
      </c>
      <c r="C36" s="31">
        <v>-454400</v>
      </c>
      <c r="D36" s="31">
        <v>-459508</v>
      </c>
      <c r="E36" s="38">
        <f t="shared" si="1"/>
        <v>101.12411971830986</v>
      </c>
      <c r="F36" s="3"/>
    </row>
    <row r="37" spans="1:6" ht="77.25" x14ac:dyDescent="0.25">
      <c r="A37" s="29" t="s">
        <v>37</v>
      </c>
      <c r="B37" s="30" t="s">
        <v>38</v>
      </c>
      <c r="C37" s="31">
        <v>-454400</v>
      </c>
      <c r="D37" s="31">
        <v>-459508</v>
      </c>
      <c r="E37" s="38">
        <f t="shared" si="1"/>
        <v>101.12411971830986</v>
      </c>
      <c r="F37" s="3"/>
    </row>
    <row r="38" spans="1:6" x14ac:dyDescent="0.25">
      <c r="A38" s="33">
        <v>182</v>
      </c>
      <c r="B38" s="51" t="s">
        <v>325</v>
      </c>
      <c r="C38" s="52"/>
      <c r="D38" s="52"/>
      <c r="E38" s="52"/>
      <c r="F38" s="3"/>
    </row>
    <row r="39" spans="1:6" x14ac:dyDescent="0.25">
      <c r="A39" s="34" t="s">
        <v>39</v>
      </c>
      <c r="B39" s="35" t="s">
        <v>396</v>
      </c>
      <c r="C39" s="36">
        <v>240896800</v>
      </c>
      <c r="D39" s="36">
        <v>244658445.40000001</v>
      </c>
      <c r="E39" s="37">
        <f>D39/C39*100</f>
        <v>101.56151738005651</v>
      </c>
      <c r="F39" s="3"/>
    </row>
    <row r="40" spans="1:6" ht="26.25" x14ac:dyDescent="0.25">
      <c r="A40" s="29" t="s">
        <v>40</v>
      </c>
      <c r="B40" s="30" t="s">
        <v>41</v>
      </c>
      <c r="C40" s="31">
        <v>195600000</v>
      </c>
      <c r="D40" s="31">
        <v>198974207.63</v>
      </c>
      <c r="E40" s="38">
        <f t="shared" ref="E40:E72" si="2">D40/C40*100</f>
        <v>101.72505502556237</v>
      </c>
      <c r="F40" s="3"/>
    </row>
    <row r="41" spans="1:6" ht="26.25" x14ac:dyDescent="0.25">
      <c r="A41" s="29" t="s">
        <v>42</v>
      </c>
      <c r="B41" s="30" t="s">
        <v>43</v>
      </c>
      <c r="C41" s="31">
        <v>152764930</v>
      </c>
      <c r="D41" s="31">
        <v>156070075.15000001</v>
      </c>
      <c r="E41" s="38">
        <f t="shared" si="2"/>
        <v>102.16354967727214</v>
      </c>
      <c r="F41" s="3"/>
    </row>
    <row r="42" spans="1:6" ht="26.25" x14ac:dyDescent="0.25">
      <c r="A42" s="29" t="s">
        <v>42</v>
      </c>
      <c r="B42" s="30" t="s">
        <v>44</v>
      </c>
      <c r="C42" s="31">
        <v>152764930</v>
      </c>
      <c r="D42" s="31">
        <v>156070075.15000001</v>
      </c>
      <c r="E42" s="38">
        <f t="shared" si="2"/>
        <v>102.16354967727214</v>
      </c>
      <c r="F42" s="3"/>
    </row>
    <row r="43" spans="1:6" ht="26.25" x14ac:dyDescent="0.25">
      <c r="A43" s="29" t="s">
        <v>42</v>
      </c>
      <c r="B43" s="30" t="s">
        <v>44</v>
      </c>
      <c r="C43" s="31">
        <v>152764930</v>
      </c>
      <c r="D43" s="31">
        <v>156070075.15000001</v>
      </c>
      <c r="E43" s="38">
        <f t="shared" si="2"/>
        <v>102.16354967727214</v>
      </c>
      <c r="F43" s="3"/>
    </row>
    <row r="44" spans="1:6" ht="26.25" x14ac:dyDescent="0.25">
      <c r="A44" s="29" t="s">
        <v>45</v>
      </c>
      <c r="B44" s="30" t="s">
        <v>46</v>
      </c>
      <c r="C44" s="31">
        <v>42814915.5</v>
      </c>
      <c r="D44" s="31">
        <v>42886821.549999997</v>
      </c>
      <c r="E44" s="38">
        <f t="shared" si="2"/>
        <v>100.16794626162464</v>
      </c>
      <c r="F44" s="3"/>
    </row>
    <row r="45" spans="1:6" ht="51.75" x14ac:dyDescent="0.25">
      <c r="A45" s="29" t="s">
        <v>47</v>
      </c>
      <c r="B45" s="30" t="s">
        <v>48</v>
      </c>
      <c r="C45" s="31">
        <v>42814915.5</v>
      </c>
      <c r="D45" s="31">
        <v>42886821.549999997</v>
      </c>
      <c r="E45" s="38">
        <f t="shared" si="2"/>
        <v>100.16794626162464</v>
      </c>
      <c r="F45" s="3"/>
    </row>
    <row r="46" spans="1:6" ht="51.75" x14ac:dyDescent="0.25">
      <c r="A46" s="29" t="s">
        <v>47</v>
      </c>
      <c r="B46" s="30" t="s">
        <v>48</v>
      </c>
      <c r="C46" s="31">
        <v>42814915.5</v>
      </c>
      <c r="D46" s="31">
        <v>42886821.549999997</v>
      </c>
      <c r="E46" s="38">
        <f t="shared" si="2"/>
        <v>100.16794626162464</v>
      </c>
      <c r="F46" s="3"/>
    </row>
    <row r="47" spans="1:6" ht="26.25" x14ac:dyDescent="0.25">
      <c r="A47" s="29" t="s">
        <v>49</v>
      </c>
      <c r="B47" s="30" t="s">
        <v>50</v>
      </c>
      <c r="C47" s="31">
        <v>20154.5</v>
      </c>
      <c r="D47" s="31">
        <v>17310.93</v>
      </c>
      <c r="E47" s="38">
        <f t="shared" si="2"/>
        <v>85.891140936267334</v>
      </c>
      <c r="F47" s="3"/>
    </row>
    <row r="48" spans="1:6" ht="26.25" x14ac:dyDescent="0.25">
      <c r="A48" s="29" t="s">
        <v>49</v>
      </c>
      <c r="B48" s="30" t="s">
        <v>50</v>
      </c>
      <c r="C48" s="31">
        <v>20154.5</v>
      </c>
      <c r="D48" s="31">
        <v>17310.93</v>
      </c>
      <c r="E48" s="38">
        <f t="shared" si="2"/>
        <v>85.891140936267334</v>
      </c>
      <c r="F48" s="3"/>
    </row>
    <row r="49" spans="1:6" x14ac:dyDescent="0.25">
      <c r="A49" s="29" t="s">
        <v>51</v>
      </c>
      <c r="B49" s="30" t="s">
        <v>52</v>
      </c>
      <c r="C49" s="31">
        <v>34060000</v>
      </c>
      <c r="D49" s="31">
        <v>34438832.450000003</v>
      </c>
      <c r="E49" s="38">
        <f t="shared" si="2"/>
        <v>101.11225029359954</v>
      </c>
      <c r="F49" s="3"/>
    </row>
    <row r="50" spans="1:6" x14ac:dyDescent="0.25">
      <c r="A50" s="29" t="s">
        <v>51</v>
      </c>
      <c r="B50" s="30" t="s">
        <v>53</v>
      </c>
      <c r="C50" s="31">
        <v>34026558.759999998</v>
      </c>
      <c r="D50" s="31">
        <v>34405413.18</v>
      </c>
      <c r="E50" s="38">
        <f t="shared" si="2"/>
        <v>101.11340797837414</v>
      </c>
      <c r="F50" s="3"/>
    </row>
    <row r="51" spans="1:6" x14ac:dyDescent="0.25">
      <c r="A51" s="29" t="s">
        <v>51</v>
      </c>
      <c r="B51" s="30" t="s">
        <v>53</v>
      </c>
      <c r="C51" s="31">
        <v>34026558.759999998</v>
      </c>
      <c r="D51" s="31">
        <v>34405413.18</v>
      </c>
      <c r="E51" s="38">
        <f t="shared" si="2"/>
        <v>101.11340797837414</v>
      </c>
      <c r="F51" s="3"/>
    </row>
    <row r="52" spans="1:6" ht="26.25" x14ac:dyDescent="0.25">
      <c r="A52" s="29" t="s">
        <v>54</v>
      </c>
      <c r="B52" s="30" t="s">
        <v>55</v>
      </c>
      <c r="C52" s="31">
        <v>33441.24</v>
      </c>
      <c r="D52" s="31">
        <v>33419.269999999997</v>
      </c>
      <c r="E52" s="38">
        <f t="shared" si="2"/>
        <v>99.934302675379257</v>
      </c>
      <c r="F52" s="3"/>
    </row>
    <row r="53" spans="1:6" ht="26.25" x14ac:dyDescent="0.25">
      <c r="A53" s="29" t="s">
        <v>54</v>
      </c>
      <c r="B53" s="30" t="s">
        <v>55</v>
      </c>
      <c r="C53" s="31">
        <v>33441.24</v>
      </c>
      <c r="D53" s="31">
        <v>33419.269999999997</v>
      </c>
      <c r="E53" s="38">
        <f t="shared" si="2"/>
        <v>99.934302675379257</v>
      </c>
      <c r="F53" s="3"/>
    </row>
    <row r="54" spans="1:6" x14ac:dyDescent="0.25">
      <c r="A54" s="29" t="s">
        <v>56</v>
      </c>
      <c r="B54" s="30" t="s">
        <v>57</v>
      </c>
      <c r="C54" s="31">
        <v>3270000</v>
      </c>
      <c r="D54" s="31">
        <v>3270132.2</v>
      </c>
      <c r="E54" s="38">
        <f t="shared" si="2"/>
        <v>100.00404281345567</v>
      </c>
      <c r="F54" s="3"/>
    </row>
    <row r="55" spans="1:6" x14ac:dyDescent="0.25">
      <c r="A55" s="29" t="s">
        <v>56</v>
      </c>
      <c r="B55" s="30" t="s">
        <v>58</v>
      </c>
      <c r="C55" s="31">
        <v>3269973.08</v>
      </c>
      <c r="D55" s="31">
        <v>3270419.41</v>
      </c>
      <c r="E55" s="38">
        <f t="shared" si="2"/>
        <v>100.01364934784111</v>
      </c>
      <c r="F55" s="3"/>
    </row>
    <row r="56" spans="1:6" x14ac:dyDescent="0.25">
      <c r="A56" s="29" t="s">
        <v>56</v>
      </c>
      <c r="B56" s="30" t="s">
        <v>58</v>
      </c>
      <c r="C56" s="31">
        <v>3269973.08</v>
      </c>
      <c r="D56" s="31">
        <v>3270419.41</v>
      </c>
      <c r="E56" s="38">
        <f t="shared" si="2"/>
        <v>100.01364934784111</v>
      </c>
      <c r="F56" s="3"/>
    </row>
    <row r="57" spans="1:6" ht="26.25" x14ac:dyDescent="0.25">
      <c r="A57" s="29" t="s">
        <v>59</v>
      </c>
      <c r="B57" s="30" t="s">
        <v>60</v>
      </c>
      <c r="C57" s="31">
        <v>26.92</v>
      </c>
      <c r="D57" s="31">
        <v>-287.20999999999998</v>
      </c>
      <c r="E57" s="38" t="s">
        <v>13</v>
      </c>
      <c r="F57" s="3"/>
    </row>
    <row r="58" spans="1:6" ht="26.25" x14ac:dyDescent="0.25">
      <c r="A58" s="29" t="s">
        <v>59</v>
      </c>
      <c r="B58" s="30" t="s">
        <v>60</v>
      </c>
      <c r="C58" s="31">
        <v>26.92</v>
      </c>
      <c r="D58" s="31">
        <v>-287.20999999999998</v>
      </c>
      <c r="E58" s="38" t="s">
        <v>13</v>
      </c>
      <c r="F58" s="3"/>
    </row>
    <row r="59" spans="1:6" ht="26.25" x14ac:dyDescent="0.25">
      <c r="A59" s="29" t="s">
        <v>61</v>
      </c>
      <c r="B59" s="30" t="s">
        <v>62</v>
      </c>
      <c r="C59" s="31">
        <v>7966800</v>
      </c>
      <c r="D59" s="31">
        <v>7975273.1200000001</v>
      </c>
      <c r="E59" s="38">
        <f t="shared" si="2"/>
        <v>100.10635537480543</v>
      </c>
      <c r="F59" s="3"/>
    </row>
    <row r="60" spans="1:6" ht="26.25" x14ac:dyDescent="0.25">
      <c r="A60" s="29" t="s">
        <v>63</v>
      </c>
      <c r="B60" s="30" t="s">
        <v>64</v>
      </c>
      <c r="C60" s="31">
        <v>7966800</v>
      </c>
      <c r="D60" s="31">
        <v>7975273.1200000001</v>
      </c>
      <c r="E60" s="38">
        <f t="shared" si="2"/>
        <v>100.10635537480543</v>
      </c>
      <c r="F60" s="3"/>
    </row>
    <row r="61" spans="1:6" ht="26.25" x14ac:dyDescent="0.25">
      <c r="A61" s="29" t="s">
        <v>63</v>
      </c>
      <c r="B61" s="30" t="s">
        <v>64</v>
      </c>
      <c r="C61" s="31">
        <v>7966800</v>
      </c>
      <c r="D61" s="31">
        <v>7975273.1200000001</v>
      </c>
      <c r="E61" s="38">
        <f t="shared" si="2"/>
        <v>100.10635537480543</v>
      </c>
      <c r="F61" s="3"/>
    </row>
    <row r="62" spans="1:6" x14ac:dyDescent="0.25">
      <c r="A62" s="29" t="s">
        <v>65</v>
      </c>
      <c r="B62" s="30" t="s">
        <v>66</v>
      </c>
      <c r="C62" s="31">
        <v>92872300</v>
      </c>
      <c r="D62" s="31">
        <v>95445213.950000003</v>
      </c>
      <c r="E62" s="38">
        <f t="shared" si="2"/>
        <v>102.7703781967282</v>
      </c>
      <c r="F62" s="3"/>
    </row>
    <row r="63" spans="1:6" x14ac:dyDescent="0.25">
      <c r="A63" s="29" t="s">
        <v>67</v>
      </c>
      <c r="B63" s="30" t="s">
        <v>68</v>
      </c>
      <c r="C63" s="31">
        <v>92872300</v>
      </c>
      <c r="D63" s="31">
        <v>95445213.950000003</v>
      </c>
      <c r="E63" s="38">
        <f t="shared" si="2"/>
        <v>102.7703781967282</v>
      </c>
      <c r="F63" s="3"/>
    </row>
    <row r="64" spans="1:6" x14ac:dyDescent="0.25">
      <c r="A64" s="29" t="s">
        <v>69</v>
      </c>
      <c r="B64" s="30" t="s">
        <v>70</v>
      </c>
      <c r="C64" s="31">
        <v>11763413.17</v>
      </c>
      <c r="D64" s="31">
        <v>11767418.130000001</v>
      </c>
      <c r="E64" s="38">
        <f t="shared" si="2"/>
        <v>100.03404590098232</v>
      </c>
      <c r="F64" s="3"/>
    </row>
    <row r="65" spans="1:6" x14ac:dyDescent="0.25">
      <c r="A65" s="29" t="s">
        <v>69</v>
      </c>
      <c r="B65" s="30" t="s">
        <v>70</v>
      </c>
      <c r="C65" s="31">
        <v>11763413.17</v>
      </c>
      <c r="D65" s="31">
        <v>11767418.130000001</v>
      </c>
      <c r="E65" s="38">
        <f t="shared" si="2"/>
        <v>100.03404590098232</v>
      </c>
      <c r="F65" s="3"/>
    </row>
    <row r="66" spans="1:6" x14ac:dyDescent="0.25">
      <c r="A66" s="29" t="s">
        <v>71</v>
      </c>
      <c r="B66" s="30" t="s">
        <v>72</v>
      </c>
      <c r="C66" s="31">
        <v>81108886.829999998</v>
      </c>
      <c r="D66" s="31">
        <v>83677795.819999993</v>
      </c>
      <c r="E66" s="38">
        <f t="shared" si="2"/>
        <v>103.16723492381827</v>
      </c>
      <c r="F66" s="3"/>
    </row>
    <row r="67" spans="1:6" x14ac:dyDescent="0.25">
      <c r="A67" s="29" t="s">
        <v>71</v>
      </c>
      <c r="B67" s="30" t="s">
        <v>72</v>
      </c>
      <c r="C67" s="31">
        <v>81108886.829999998</v>
      </c>
      <c r="D67" s="31">
        <v>83677795.819999993</v>
      </c>
      <c r="E67" s="38">
        <f t="shared" si="2"/>
        <v>103.16723492381827</v>
      </c>
      <c r="F67" s="3"/>
    </row>
    <row r="68" spans="1:6" x14ac:dyDescent="0.25">
      <c r="A68" s="29" t="s">
        <v>73</v>
      </c>
      <c r="B68" s="30" t="s">
        <v>74</v>
      </c>
      <c r="C68" s="31">
        <v>10300000</v>
      </c>
      <c r="D68" s="31">
        <v>10479094.449999999</v>
      </c>
      <c r="E68" s="38">
        <f t="shared" si="2"/>
        <v>101.73878106796114</v>
      </c>
      <c r="F68" s="3"/>
    </row>
    <row r="69" spans="1:6" ht="26.25" x14ac:dyDescent="0.25">
      <c r="A69" s="29" t="s">
        <v>75</v>
      </c>
      <c r="B69" s="30" t="s">
        <v>76</v>
      </c>
      <c r="C69" s="31">
        <v>9945200.1899999995</v>
      </c>
      <c r="D69" s="31">
        <v>10124294.640000001</v>
      </c>
      <c r="E69" s="38">
        <f t="shared" si="2"/>
        <v>101.80081292058941</v>
      </c>
      <c r="F69" s="3"/>
    </row>
    <row r="70" spans="1:6" ht="39" x14ac:dyDescent="0.25">
      <c r="A70" s="29" t="s">
        <v>77</v>
      </c>
      <c r="B70" s="30" t="s">
        <v>78</v>
      </c>
      <c r="C70" s="31">
        <v>9945200.1899999995</v>
      </c>
      <c r="D70" s="31">
        <v>10124294.640000001</v>
      </c>
      <c r="E70" s="38">
        <f t="shared" si="2"/>
        <v>101.80081292058941</v>
      </c>
      <c r="F70" s="3"/>
    </row>
    <row r="71" spans="1:6" ht="39" x14ac:dyDescent="0.25">
      <c r="A71" s="29" t="s">
        <v>77</v>
      </c>
      <c r="B71" s="30" t="s">
        <v>78</v>
      </c>
      <c r="C71" s="31">
        <v>9945200.1899999995</v>
      </c>
      <c r="D71" s="31">
        <v>10124294.640000001</v>
      </c>
      <c r="E71" s="38">
        <f t="shared" si="2"/>
        <v>101.80081292058941</v>
      </c>
      <c r="F71" s="3"/>
    </row>
    <row r="72" spans="1:6" ht="26.25" x14ac:dyDescent="0.25">
      <c r="A72" s="29" t="s">
        <v>79</v>
      </c>
      <c r="B72" s="30" t="s">
        <v>80</v>
      </c>
      <c r="C72" s="31">
        <v>354799.81</v>
      </c>
      <c r="D72" s="31">
        <v>354799.81</v>
      </c>
      <c r="E72" s="38">
        <f t="shared" si="2"/>
        <v>100</v>
      </c>
      <c r="F72" s="3"/>
    </row>
    <row r="73" spans="1:6" x14ac:dyDescent="0.25">
      <c r="A73" s="33">
        <v>444</v>
      </c>
      <c r="B73" s="51" t="s">
        <v>328</v>
      </c>
      <c r="C73" s="52"/>
      <c r="D73" s="52"/>
      <c r="E73" s="52"/>
      <c r="F73" s="3"/>
    </row>
    <row r="74" spans="1:6" ht="26.25" x14ac:dyDescent="0.25">
      <c r="A74" s="29" t="s">
        <v>81</v>
      </c>
      <c r="B74" s="30" t="s">
        <v>397</v>
      </c>
      <c r="C74" s="31">
        <v>354799.81</v>
      </c>
      <c r="D74" s="31">
        <v>354799.81</v>
      </c>
      <c r="E74" s="38">
        <f>D74/C74*100</f>
        <v>100</v>
      </c>
      <c r="F74" s="3"/>
    </row>
    <row r="75" spans="1:6" ht="26.25" x14ac:dyDescent="0.25">
      <c r="A75" s="29" t="s">
        <v>81</v>
      </c>
      <c r="B75" s="30" t="s">
        <v>82</v>
      </c>
      <c r="C75" s="31">
        <v>354799.81</v>
      </c>
      <c r="D75" s="31">
        <v>354799.81</v>
      </c>
      <c r="E75" s="38">
        <f>D75/C75*100</f>
        <v>100</v>
      </c>
      <c r="F75" s="3"/>
    </row>
    <row r="76" spans="1:6" x14ac:dyDescent="0.25">
      <c r="A76" s="33">
        <v>182</v>
      </c>
      <c r="B76" s="51" t="s">
        <v>325</v>
      </c>
      <c r="C76" s="52"/>
      <c r="D76" s="52"/>
      <c r="E76" s="52"/>
      <c r="F76" s="3"/>
    </row>
    <row r="77" spans="1:6" ht="26.25" x14ac:dyDescent="0.25">
      <c r="A77" s="29" t="s">
        <v>83</v>
      </c>
      <c r="B77" s="30" t="s">
        <v>398</v>
      </c>
      <c r="C77" s="39" t="s">
        <v>13</v>
      </c>
      <c r="D77" s="40">
        <v>-2614.87</v>
      </c>
      <c r="E77" s="39" t="s">
        <v>13</v>
      </c>
      <c r="F77" s="3"/>
    </row>
    <row r="78" spans="1:6" x14ac:dyDescent="0.25">
      <c r="A78" s="29" t="s">
        <v>84</v>
      </c>
      <c r="B78" s="30" t="s">
        <v>85</v>
      </c>
      <c r="C78" s="39" t="s">
        <v>13</v>
      </c>
      <c r="D78" s="40">
        <v>-2614.87</v>
      </c>
      <c r="E78" s="39" t="s">
        <v>13</v>
      </c>
      <c r="F78" s="3"/>
    </row>
    <row r="79" spans="1:6" x14ac:dyDescent="0.25">
      <c r="A79" s="29" t="s">
        <v>86</v>
      </c>
      <c r="B79" s="30" t="s">
        <v>87</v>
      </c>
      <c r="C79" s="39" t="s">
        <v>13</v>
      </c>
      <c r="D79" s="40">
        <v>213.26</v>
      </c>
      <c r="E79" s="39" t="s">
        <v>13</v>
      </c>
      <c r="F79" s="3"/>
    </row>
    <row r="80" spans="1:6" ht="26.25" x14ac:dyDescent="0.25">
      <c r="A80" s="29" t="s">
        <v>88</v>
      </c>
      <c r="B80" s="30" t="s">
        <v>89</v>
      </c>
      <c r="C80" s="39" t="s">
        <v>13</v>
      </c>
      <c r="D80" s="40">
        <v>213.26</v>
      </c>
      <c r="E80" s="39" t="s">
        <v>13</v>
      </c>
      <c r="F80" s="3"/>
    </row>
    <row r="81" spans="1:8" ht="26.25" x14ac:dyDescent="0.25">
      <c r="A81" s="29" t="s">
        <v>88</v>
      </c>
      <c r="B81" s="30" t="s">
        <v>89</v>
      </c>
      <c r="C81" s="39" t="s">
        <v>13</v>
      </c>
      <c r="D81" s="40">
        <v>213.26</v>
      </c>
      <c r="E81" s="39" t="s">
        <v>13</v>
      </c>
      <c r="F81" s="3"/>
    </row>
    <row r="82" spans="1:8" ht="39" x14ac:dyDescent="0.25">
      <c r="A82" s="29" t="s">
        <v>90</v>
      </c>
      <c r="B82" s="30" t="s">
        <v>91</v>
      </c>
      <c r="C82" s="39" t="s">
        <v>13</v>
      </c>
      <c r="D82" s="40">
        <v>-3847.27</v>
      </c>
      <c r="E82" s="39" t="s">
        <v>13</v>
      </c>
      <c r="F82" s="3"/>
    </row>
    <row r="83" spans="1:8" ht="51.75" x14ac:dyDescent="0.25">
      <c r="A83" s="29" t="s">
        <v>92</v>
      </c>
      <c r="B83" s="30" t="s">
        <v>93</v>
      </c>
      <c r="C83" s="39" t="s">
        <v>13</v>
      </c>
      <c r="D83" s="40">
        <v>-3847.27</v>
      </c>
      <c r="E83" s="39" t="s">
        <v>13</v>
      </c>
      <c r="F83" s="3"/>
    </row>
    <row r="84" spans="1:8" ht="51.75" x14ac:dyDescent="0.25">
      <c r="A84" s="29" t="s">
        <v>92</v>
      </c>
      <c r="B84" s="30" t="s">
        <v>93</v>
      </c>
      <c r="C84" s="39" t="s">
        <v>13</v>
      </c>
      <c r="D84" s="40">
        <v>-3847.27</v>
      </c>
      <c r="E84" s="39" t="s">
        <v>13</v>
      </c>
      <c r="F84" s="3"/>
    </row>
    <row r="85" spans="1:8" x14ac:dyDescent="0.25">
      <c r="A85" s="29" t="s">
        <v>94</v>
      </c>
      <c r="B85" s="30" t="s">
        <v>95</v>
      </c>
      <c r="C85" s="39" t="s">
        <v>13</v>
      </c>
      <c r="D85" s="40">
        <v>1019.14</v>
      </c>
      <c r="E85" s="39" t="s">
        <v>13</v>
      </c>
      <c r="F85" s="3"/>
    </row>
    <row r="86" spans="1:8" ht="26.25" x14ac:dyDescent="0.25">
      <c r="A86" s="29" t="s">
        <v>96</v>
      </c>
      <c r="B86" s="30" t="s">
        <v>97</v>
      </c>
      <c r="C86" s="39" t="s">
        <v>13</v>
      </c>
      <c r="D86" s="40">
        <v>1019.14</v>
      </c>
      <c r="E86" s="39" t="s">
        <v>13</v>
      </c>
      <c r="F86" s="3"/>
    </row>
    <row r="87" spans="1:8" ht="26.25" x14ac:dyDescent="0.25">
      <c r="A87" s="29" t="s">
        <v>96</v>
      </c>
      <c r="B87" s="30" t="s">
        <v>97</v>
      </c>
      <c r="C87" s="39" t="s">
        <v>13</v>
      </c>
      <c r="D87" s="40">
        <v>1019.14</v>
      </c>
      <c r="E87" s="39" t="s">
        <v>13</v>
      </c>
      <c r="F87" s="3"/>
    </row>
    <row r="88" spans="1:8" x14ac:dyDescent="0.25">
      <c r="A88" s="33">
        <v>444</v>
      </c>
      <c r="B88" s="51" t="s">
        <v>328</v>
      </c>
      <c r="C88" s="52"/>
      <c r="D88" s="52"/>
      <c r="E88" s="52"/>
      <c r="F88" s="3"/>
    </row>
    <row r="89" spans="1:8" ht="39" x14ac:dyDescent="0.25">
      <c r="A89" s="34" t="s">
        <v>98</v>
      </c>
      <c r="B89" s="35" t="s">
        <v>399</v>
      </c>
      <c r="C89" s="36">
        <f>165249856.35-C301</f>
        <v>162153736.34999999</v>
      </c>
      <c r="D89" s="36">
        <f>165249856.35-D301</f>
        <v>162151737.81</v>
      </c>
      <c r="E89" s="37">
        <f>D89/C89*100</f>
        <v>99.998767502960476</v>
      </c>
      <c r="F89" s="3"/>
      <c r="G89" s="4"/>
      <c r="H89" s="4"/>
    </row>
    <row r="90" spans="1:8" ht="51.75" x14ac:dyDescent="0.25">
      <c r="A90" s="29" t="s">
        <v>99</v>
      </c>
      <c r="B90" s="30" t="s">
        <v>100</v>
      </c>
      <c r="C90" s="31">
        <f>159318136.07-C301</f>
        <v>156222016.06999999</v>
      </c>
      <c r="D90" s="31">
        <f>159318136.07-D301</f>
        <v>156220017.53</v>
      </c>
      <c r="E90" s="38">
        <f t="shared" ref="E90:E116" si="3">D90/C90*100</f>
        <v>99.998720705281968</v>
      </c>
      <c r="F90" s="3"/>
    </row>
    <row r="91" spans="1:8" ht="64.5" x14ac:dyDescent="0.25">
      <c r="A91" s="29" t="s">
        <v>101</v>
      </c>
      <c r="B91" s="30" t="s">
        <v>102</v>
      </c>
      <c r="C91" s="31">
        <v>153368699.77000001</v>
      </c>
      <c r="D91" s="31">
        <v>152814678.38999999</v>
      </c>
      <c r="E91" s="38">
        <f t="shared" si="3"/>
        <v>99.638765027785411</v>
      </c>
      <c r="F91" s="3"/>
    </row>
    <row r="92" spans="1:8" ht="64.5" x14ac:dyDescent="0.25">
      <c r="A92" s="29" t="s">
        <v>101</v>
      </c>
      <c r="B92" s="30" t="s">
        <v>102</v>
      </c>
      <c r="C92" s="31">
        <v>153368699.77000001</v>
      </c>
      <c r="D92" s="31">
        <v>152814678.38999999</v>
      </c>
      <c r="E92" s="38">
        <f t="shared" si="3"/>
        <v>99.638765027785411</v>
      </c>
      <c r="F92" s="3"/>
    </row>
    <row r="93" spans="1:8" ht="64.5" x14ac:dyDescent="0.25">
      <c r="A93" s="29" t="s">
        <v>103</v>
      </c>
      <c r="B93" s="30" t="s">
        <v>104</v>
      </c>
      <c r="C93" s="31">
        <f>5949436.3-C301</f>
        <v>2853316.3</v>
      </c>
      <c r="D93" s="31">
        <f>5949436.3-D301</f>
        <v>2851317.7599999998</v>
      </c>
      <c r="E93" s="38">
        <f t="shared" si="3"/>
        <v>99.929957292151599</v>
      </c>
      <c r="F93" s="3"/>
    </row>
    <row r="94" spans="1:8" ht="64.5" x14ac:dyDescent="0.25">
      <c r="A94" s="29" t="s">
        <v>103</v>
      </c>
      <c r="B94" s="30" t="s">
        <v>104</v>
      </c>
      <c r="C94" s="31">
        <f>5949436.3-C301</f>
        <v>2853316.3</v>
      </c>
      <c r="D94" s="31">
        <f>5949436.3-D301</f>
        <v>2851317.7599999998</v>
      </c>
      <c r="E94" s="38">
        <f t="shared" si="3"/>
        <v>99.929957292151599</v>
      </c>
      <c r="F94" s="3"/>
    </row>
    <row r="95" spans="1:8" ht="64.5" x14ac:dyDescent="0.25">
      <c r="A95" s="29" t="s">
        <v>105</v>
      </c>
      <c r="B95" s="30" t="s">
        <v>106</v>
      </c>
      <c r="C95" s="31">
        <v>5227240</v>
      </c>
      <c r="D95" s="31">
        <v>5228005.8600000003</v>
      </c>
      <c r="E95" s="38">
        <f t="shared" si="3"/>
        <v>100.01465132651266</v>
      </c>
      <c r="F95" s="3"/>
    </row>
    <row r="96" spans="1:8" ht="51.75" x14ac:dyDescent="0.25">
      <c r="A96" s="29" t="s">
        <v>107</v>
      </c>
      <c r="B96" s="30" t="s">
        <v>108</v>
      </c>
      <c r="C96" s="31">
        <v>5227240</v>
      </c>
      <c r="D96" s="31">
        <v>5228005.8600000003</v>
      </c>
      <c r="E96" s="38">
        <f t="shared" si="3"/>
        <v>100.01465132651266</v>
      </c>
      <c r="F96" s="3"/>
    </row>
    <row r="97" spans="1:6" ht="51.75" x14ac:dyDescent="0.25">
      <c r="A97" s="29" t="s">
        <v>107</v>
      </c>
      <c r="B97" s="30" t="s">
        <v>108</v>
      </c>
      <c r="C97" s="31">
        <v>5227240</v>
      </c>
      <c r="D97" s="31">
        <v>5228005.8600000003</v>
      </c>
      <c r="E97" s="38">
        <f t="shared" si="3"/>
        <v>100.01465132651266</v>
      </c>
      <c r="F97" s="3"/>
    </row>
    <row r="98" spans="1:6" ht="64.5" x14ac:dyDescent="0.25">
      <c r="A98" s="29" t="s">
        <v>109</v>
      </c>
      <c r="B98" s="30" t="s">
        <v>110</v>
      </c>
      <c r="C98" s="31">
        <v>32476.3</v>
      </c>
      <c r="D98" s="31">
        <v>32476.3</v>
      </c>
      <c r="E98" s="38">
        <f t="shared" si="3"/>
        <v>100</v>
      </c>
      <c r="F98" s="3"/>
    </row>
    <row r="99" spans="1:6" ht="51.75" x14ac:dyDescent="0.25">
      <c r="A99" s="29" t="s">
        <v>111</v>
      </c>
      <c r="B99" s="30" t="s">
        <v>112</v>
      </c>
      <c r="C99" s="31">
        <v>32476.3</v>
      </c>
      <c r="D99" s="31">
        <v>32476.3</v>
      </c>
      <c r="E99" s="38">
        <f t="shared" si="3"/>
        <v>100</v>
      </c>
      <c r="F99" s="3"/>
    </row>
    <row r="100" spans="1:6" ht="51.75" x14ac:dyDescent="0.25">
      <c r="A100" s="29" t="s">
        <v>111</v>
      </c>
      <c r="B100" s="30" t="s">
        <v>112</v>
      </c>
      <c r="C100" s="31">
        <v>32476.3</v>
      </c>
      <c r="D100" s="31">
        <v>32476.3</v>
      </c>
      <c r="E100" s="38">
        <f t="shared" si="3"/>
        <v>100</v>
      </c>
      <c r="F100" s="3"/>
    </row>
    <row r="101" spans="1:6" ht="26.25" x14ac:dyDescent="0.25">
      <c r="A101" s="29" t="s">
        <v>113</v>
      </c>
      <c r="B101" s="30" t="s">
        <v>114</v>
      </c>
      <c r="C101" s="31">
        <v>643000</v>
      </c>
      <c r="D101" s="31">
        <v>642183.42000000004</v>
      </c>
      <c r="E101" s="38">
        <f t="shared" si="3"/>
        <v>99.873004665629878</v>
      </c>
      <c r="F101" s="3"/>
    </row>
    <row r="102" spans="1:6" ht="26.25" x14ac:dyDescent="0.25">
      <c r="A102" s="29" t="s">
        <v>115</v>
      </c>
      <c r="B102" s="30" t="s">
        <v>116</v>
      </c>
      <c r="C102" s="31">
        <v>643000</v>
      </c>
      <c r="D102" s="31">
        <v>642183.42000000004</v>
      </c>
      <c r="E102" s="38">
        <f t="shared" si="3"/>
        <v>99.873004665629878</v>
      </c>
      <c r="F102" s="3"/>
    </row>
    <row r="103" spans="1:6" ht="26.25" x14ac:dyDescent="0.25">
      <c r="A103" s="29" t="s">
        <v>115</v>
      </c>
      <c r="B103" s="30" t="s">
        <v>116</v>
      </c>
      <c r="C103" s="31">
        <v>643000</v>
      </c>
      <c r="D103" s="31">
        <v>642183.42000000004</v>
      </c>
      <c r="E103" s="38">
        <f t="shared" si="3"/>
        <v>99.873004665629878</v>
      </c>
      <c r="F103" s="3"/>
    </row>
    <row r="104" spans="1:6" ht="39" x14ac:dyDescent="0.25">
      <c r="A104" s="29" t="s">
        <v>117</v>
      </c>
      <c r="B104" s="30" t="s">
        <v>118</v>
      </c>
      <c r="C104" s="31">
        <v>4333.9799999999996</v>
      </c>
      <c r="D104" s="31">
        <v>4333.75</v>
      </c>
      <c r="E104" s="38">
        <f t="shared" si="3"/>
        <v>99.994693099645133</v>
      </c>
      <c r="F104" s="3"/>
    </row>
    <row r="105" spans="1:6" ht="39" x14ac:dyDescent="0.25">
      <c r="A105" s="29" t="s">
        <v>119</v>
      </c>
      <c r="B105" s="30" t="s">
        <v>120</v>
      </c>
      <c r="C105" s="31">
        <v>4291.9799999999996</v>
      </c>
      <c r="D105" s="31">
        <v>4291.9799999999996</v>
      </c>
      <c r="E105" s="38">
        <f t="shared" si="3"/>
        <v>100</v>
      </c>
      <c r="F105" s="3"/>
    </row>
    <row r="106" spans="1:6" ht="102.75" x14ac:dyDescent="0.25">
      <c r="A106" s="29" t="s">
        <v>121</v>
      </c>
      <c r="B106" s="30" t="s">
        <v>122</v>
      </c>
      <c r="C106" s="31">
        <v>4281.5200000000004</v>
      </c>
      <c r="D106" s="31">
        <v>4281.5200000000004</v>
      </c>
      <c r="E106" s="38">
        <f t="shared" si="3"/>
        <v>100</v>
      </c>
      <c r="F106" s="3"/>
    </row>
    <row r="107" spans="1:6" ht="102.75" x14ac:dyDescent="0.25">
      <c r="A107" s="29" t="s">
        <v>121</v>
      </c>
      <c r="B107" s="30" t="s">
        <v>122</v>
      </c>
      <c r="C107" s="31">
        <v>4281.5200000000004</v>
      </c>
      <c r="D107" s="31">
        <v>4281.5200000000004</v>
      </c>
      <c r="E107" s="38">
        <f t="shared" si="3"/>
        <v>100</v>
      </c>
      <c r="F107" s="3"/>
    </row>
    <row r="108" spans="1:6" ht="77.25" x14ac:dyDescent="0.25">
      <c r="A108" s="29" t="s">
        <v>123</v>
      </c>
      <c r="B108" s="30" t="s">
        <v>124</v>
      </c>
      <c r="C108" s="31">
        <v>10.46</v>
      </c>
      <c r="D108" s="31">
        <v>10.46</v>
      </c>
      <c r="E108" s="38">
        <f t="shared" si="3"/>
        <v>100</v>
      </c>
      <c r="F108" s="3"/>
    </row>
    <row r="109" spans="1:6" ht="77.25" x14ac:dyDescent="0.25">
      <c r="A109" s="29" t="s">
        <v>123</v>
      </c>
      <c r="B109" s="30" t="s">
        <v>124</v>
      </c>
      <c r="C109" s="31">
        <v>10.46</v>
      </c>
      <c r="D109" s="31">
        <v>10.46</v>
      </c>
      <c r="E109" s="38">
        <f t="shared" si="3"/>
        <v>100</v>
      </c>
      <c r="F109" s="3"/>
    </row>
    <row r="110" spans="1:6" ht="39" x14ac:dyDescent="0.25">
      <c r="A110" s="29" t="s">
        <v>125</v>
      </c>
      <c r="B110" s="30" t="s">
        <v>126</v>
      </c>
      <c r="C110" s="31">
        <v>42</v>
      </c>
      <c r="D110" s="31">
        <v>41.77</v>
      </c>
      <c r="E110" s="38">
        <f t="shared" si="3"/>
        <v>99.452380952380963</v>
      </c>
      <c r="F110" s="3"/>
    </row>
    <row r="111" spans="1:6" ht="77.25" x14ac:dyDescent="0.25">
      <c r="A111" s="29" t="s">
        <v>127</v>
      </c>
      <c r="B111" s="30" t="s">
        <v>128</v>
      </c>
      <c r="C111" s="31">
        <v>42</v>
      </c>
      <c r="D111" s="31">
        <v>41.77</v>
      </c>
      <c r="E111" s="38">
        <f t="shared" si="3"/>
        <v>99.452380952380963</v>
      </c>
      <c r="F111" s="3"/>
    </row>
    <row r="112" spans="1:6" ht="77.25" x14ac:dyDescent="0.25">
      <c r="A112" s="29" t="s">
        <v>127</v>
      </c>
      <c r="B112" s="30" t="s">
        <v>128</v>
      </c>
      <c r="C112" s="31">
        <v>42</v>
      </c>
      <c r="D112" s="31">
        <v>41.77</v>
      </c>
      <c r="E112" s="38">
        <f t="shared" si="3"/>
        <v>99.452380952380963</v>
      </c>
      <c r="F112" s="3"/>
    </row>
    <row r="113" spans="1:6" ht="64.5" x14ac:dyDescent="0.25">
      <c r="A113" s="29" t="s">
        <v>129</v>
      </c>
      <c r="B113" s="30" t="s">
        <v>130</v>
      </c>
      <c r="C113" s="31">
        <v>24670</v>
      </c>
      <c r="D113" s="31">
        <v>24669</v>
      </c>
      <c r="E113" s="38">
        <f t="shared" si="3"/>
        <v>99.995946493717071</v>
      </c>
      <c r="F113" s="3"/>
    </row>
    <row r="114" spans="1:6" ht="64.5" x14ac:dyDescent="0.25">
      <c r="A114" s="29" t="s">
        <v>131</v>
      </c>
      <c r="B114" s="30" t="s">
        <v>132</v>
      </c>
      <c r="C114" s="31">
        <v>24670</v>
      </c>
      <c r="D114" s="31">
        <v>24669</v>
      </c>
      <c r="E114" s="38">
        <f t="shared" si="3"/>
        <v>99.995946493717071</v>
      </c>
      <c r="F114" s="3"/>
    </row>
    <row r="115" spans="1:6" ht="64.5" x14ac:dyDescent="0.25">
      <c r="A115" s="29" t="s">
        <v>133</v>
      </c>
      <c r="B115" s="30" t="s">
        <v>134</v>
      </c>
      <c r="C115" s="31">
        <v>24670</v>
      </c>
      <c r="D115" s="31">
        <v>24669</v>
      </c>
      <c r="E115" s="38">
        <f t="shared" si="3"/>
        <v>99.995946493717071</v>
      </c>
      <c r="F115" s="3"/>
    </row>
    <row r="116" spans="1:6" ht="64.5" x14ac:dyDescent="0.25">
      <c r="A116" s="29" t="s">
        <v>133</v>
      </c>
      <c r="B116" s="30" t="s">
        <v>134</v>
      </c>
      <c r="C116" s="31">
        <v>24670</v>
      </c>
      <c r="D116" s="31">
        <v>24669</v>
      </c>
      <c r="E116" s="38">
        <f t="shared" si="3"/>
        <v>99.995946493717071</v>
      </c>
      <c r="F116" s="3"/>
    </row>
    <row r="117" spans="1:6" x14ac:dyDescent="0.25">
      <c r="A117" s="41" t="s">
        <v>329</v>
      </c>
      <c r="B117" s="51" t="s">
        <v>330</v>
      </c>
      <c r="C117" s="53"/>
      <c r="D117" s="53"/>
      <c r="E117" s="53"/>
      <c r="F117" s="3"/>
    </row>
    <row r="118" spans="1:6" x14ac:dyDescent="0.25">
      <c r="A118" s="34" t="s">
        <v>135</v>
      </c>
      <c r="B118" s="35" t="s">
        <v>400</v>
      </c>
      <c r="C118" s="42">
        <v>14000000</v>
      </c>
      <c r="D118" s="42">
        <v>13969021.17</v>
      </c>
      <c r="E118" s="37">
        <f>D118/C118*100</f>
        <v>99.778722642857147</v>
      </c>
      <c r="F118" s="3"/>
    </row>
    <row r="119" spans="1:6" x14ac:dyDescent="0.25">
      <c r="A119" s="29" t="s">
        <v>136</v>
      </c>
      <c r="B119" s="30" t="s">
        <v>137</v>
      </c>
      <c r="C119" s="40">
        <v>14000000</v>
      </c>
      <c r="D119" s="40">
        <v>13969021.17</v>
      </c>
      <c r="E119" s="38">
        <f t="shared" ref="E119:E130" si="4">D119/C119*100</f>
        <v>99.778722642857147</v>
      </c>
      <c r="F119" s="3"/>
    </row>
    <row r="120" spans="1:6" ht="26.25" x14ac:dyDescent="0.25">
      <c r="A120" s="29" t="s">
        <v>138</v>
      </c>
      <c r="B120" s="30" t="s">
        <v>139</v>
      </c>
      <c r="C120" s="40">
        <v>1071886.04</v>
      </c>
      <c r="D120" s="40">
        <v>1071885.8</v>
      </c>
      <c r="E120" s="38">
        <f t="shared" si="4"/>
        <v>99.999977609560062</v>
      </c>
      <c r="F120" s="3"/>
    </row>
    <row r="121" spans="1:6" ht="26.25" x14ac:dyDescent="0.25">
      <c r="A121" s="29" t="s">
        <v>138</v>
      </c>
      <c r="B121" s="30" t="s">
        <v>139</v>
      </c>
      <c r="C121" s="40">
        <v>1071886.04</v>
      </c>
      <c r="D121" s="40">
        <v>1071885.8</v>
      </c>
      <c r="E121" s="38">
        <f t="shared" si="4"/>
        <v>99.999977609560062</v>
      </c>
      <c r="F121" s="3"/>
    </row>
    <row r="122" spans="1:6" x14ac:dyDescent="0.25">
      <c r="A122" s="29" t="s">
        <v>140</v>
      </c>
      <c r="B122" s="30" t="s">
        <v>141</v>
      </c>
      <c r="C122" s="40">
        <v>4202270.7300000004</v>
      </c>
      <c r="D122" s="40">
        <v>4171293.57</v>
      </c>
      <c r="E122" s="38">
        <f t="shared" si="4"/>
        <v>99.262847113136843</v>
      </c>
      <c r="F122" s="3"/>
    </row>
    <row r="123" spans="1:6" x14ac:dyDescent="0.25">
      <c r="A123" s="29" t="s">
        <v>140</v>
      </c>
      <c r="B123" s="30" t="s">
        <v>141</v>
      </c>
      <c r="C123" s="40">
        <v>4202270.7300000004</v>
      </c>
      <c r="D123" s="40">
        <v>4171293.57</v>
      </c>
      <c r="E123" s="38">
        <f t="shared" si="4"/>
        <v>99.262847113136843</v>
      </c>
      <c r="F123" s="3"/>
    </row>
    <row r="124" spans="1:6" x14ac:dyDescent="0.25">
      <c r="A124" s="29" t="s">
        <v>142</v>
      </c>
      <c r="B124" s="30" t="s">
        <v>143</v>
      </c>
      <c r="C124" s="40">
        <v>8725766.7300000004</v>
      </c>
      <c r="D124" s="40">
        <v>8725765.3000000007</v>
      </c>
      <c r="E124" s="38">
        <f t="shared" si="4"/>
        <v>99.999983611755354</v>
      </c>
      <c r="F124" s="3"/>
    </row>
    <row r="125" spans="1:6" x14ac:dyDescent="0.25">
      <c r="A125" s="29" t="s">
        <v>144</v>
      </c>
      <c r="B125" s="30" t="s">
        <v>145</v>
      </c>
      <c r="C125" s="40">
        <v>4099854.73</v>
      </c>
      <c r="D125" s="40">
        <v>4099854.24</v>
      </c>
      <c r="E125" s="38">
        <f t="shared" si="4"/>
        <v>99.999988048357025</v>
      </c>
      <c r="F125" s="3"/>
    </row>
    <row r="126" spans="1:6" x14ac:dyDescent="0.25">
      <c r="A126" s="29" t="s">
        <v>144</v>
      </c>
      <c r="B126" s="30" t="s">
        <v>145</v>
      </c>
      <c r="C126" s="40">
        <v>4099854.73</v>
      </c>
      <c r="D126" s="40">
        <v>4099854.24</v>
      </c>
      <c r="E126" s="38">
        <f t="shared" si="4"/>
        <v>99.999988048357025</v>
      </c>
      <c r="F126" s="3"/>
    </row>
    <row r="127" spans="1:6" x14ac:dyDescent="0.25">
      <c r="A127" s="29" t="s">
        <v>146</v>
      </c>
      <c r="B127" s="30" t="s">
        <v>147</v>
      </c>
      <c r="C127" s="40">
        <v>4625912</v>
      </c>
      <c r="D127" s="40">
        <v>4625911.0599999996</v>
      </c>
      <c r="E127" s="38">
        <f t="shared" si="4"/>
        <v>99.99997967968261</v>
      </c>
      <c r="F127" s="3"/>
    </row>
    <row r="128" spans="1:6" x14ac:dyDescent="0.25">
      <c r="A128" s="29" t="s">
        <v>146</v>
      </c>
      <c r="B128" s="30" t="s">
        <v>147</v>
      </c>
      <c r="C128" s="40">
        <v>4625912</v>
      </c>
      <c r="D128" s="40">
        <v>4625911.0599999996</v>
      </c>
      <c r="E128" s="38">
        <f t="shared" si="4"/>
        <v>99.99997967968261</v>
      </c>
      <c r="F128" s="3"/>
    </row>
    <row r="129" spans="1:6" ht="26.25" x14ac:dyDescent="0.25">
      <c r="A129" s="29" t="s">
        <v>148</v>
      </c>
      <c r="B129" s="30" t="s">
        <v>149</v>
      </c>
      <c r="C129" s="40">
        <v>76.5</v>
      </c>
      <c r="D129" s="40">
        <v>76.5</v>
      </c>
      <c r="E129" s="38">
        <f t="shared" si="4"/>
        <v>100</v>
      </c>
      <c r="F129" s="3"/>
    </row>
    <row r="130" spans="1:6" ht="26.25" x14ac:dyDescent="0.25">
      <c r="A130" s="29" t="s">
        <v>148</v>
      </c>
      <c r="B130" s="30" t="s">
        <v>149</v>
      </c>
      <c r="C130" s="40">
        <v>76.5</v>
      </c>
      <c r="D130" s="40">
        <v>76.5</v>
      </c>
      <c r="E130" s="38">
        <f t="shared" si="4"/>
        <v>100</v>
      </c>
      <c r="F130" s="3"/>
    </row>
    <row r="131" spans="1:6" x14ac:dyDescent="0.25">
      <c r="A131" s="33">
        <v>444</v>
      </c>
      <c r="B131" s="51" t="s">
        <v>328</v>
      </c>
      <c r="C131" s="52"/>
      <c r="D131" s="52"/>
      <c r="E131" s="52"/>
      <c r="F131" s="3"/>
    </row>
    <row r="132" spans="1:6" ht="26.25" x14ac:dyDescent="0.25">
      <c r="A132" s="34" t="s">
        <v>391</v>
      </c>
      <c r="B132" s="35" t="s">
        <v>401</v>
      </c>
      <c r="C132" s="42">
        <v>63800343.649999999</v>
      </c>
      <c r="D132" s="42">
        <v>49378134.920000002</v>
      </c>
      <c r="E132" s="37">
        <f>D132/C132*100</f>
        <v>77.394778922950209</v>
      </c>
      <c r="F132" s="3"/>
    </row>
    <row r="133" spans="1:6" x14ac:dyDescent="0.25">
      <c r="A133" s="29" t="s">
        <v>150</v>
      </c>
      <c r="B133" s="30" t="s">
        <v>151</v>
      </c>
      <c r="C133" s="40">
        <v>5937000</v>
      </c>
      <c r="D133" s="40">
        <v>5463189</v>
      </c>
      <c r="E133" s="38">
        <f t="shared" ref="E133:E158" si="5">D133/C133*100</f>
        <v>92.019353208691257</v>
      </c>
      <c r="F133" s="3"/>
    </row>
    <row r="134" spans="1:6" x14ac:dyDescent="0.25">
      <c r="A134" s="29" t="s">
        <v>152</v>
      </c>
      <c r="B134" s="30" t="s">
        <v>153</v>
      </c>
      <c r="C134" s="40">
        <v>5937000</v>
      </c>
      <c r="D134" s="40">
        <v>5463189</v>
      </c>
      <c r="E134" s="38">
        <f t="shared" si="5"/>
        <v>92.019353208691257</v>
      </c>
      <c r="F134" s="3"/>
    </row>
    <row r="135" spans="1:6" ht="26.25" x14ac:dyDescent="0.25">
      <c r="A135" s="29" t="s">
        <v>154</v>
      </c>
      <c r="B135" s="30" t="s">
        <v>155</v>
      </c>
      <c r="C135" s="40">
        <v>5937000</v>
      </c>
      <c r="D135" s="40">
        <v>5463189</v>
      </c>
      <c r="E135" s="38">
        <f t="shared" si="5"/>
        <v>92.019353208691257</v>
      </c>
      <c r="F135" s="3"/>
    </row>
    <row r="136" spans="1:6" ht="26.25" x14ac:dyDescent="0.25">
      <c r="A136" s="29" t="s">
        <v>154</v>
      </c>
      <c r="B136" s="30" t="s">
        <v>155</v>
      </c>
      <c r="C136" s="40">
        <v>5937000</v>
      </c>
      <c r="D136" s="40">
        <v>5463189</v>
      </c>
      <c r="E136" s="38">
        <f t="shared" si="5"/>
        <v>92.019353208691257</v>
      </c>
      <c r="F136" s="3"/>
    </row>
    <row r="137" spans="1:6" x14ac:dyDescent="0.25">
      <c r="A137" s="29" t="s">
        <v>156</v>
      </c>
      <c r="B137" s="30" t="s">
        <v>157</v>
      </c>
      <c r="C137" s="40">
        <v>57863343.649999999</v>
      </c>
      <c r="D137" s="40">
        <v>43914945.920000002</v>
      </c>
      <c r="E137" s="38">
        <f t="shared" si="5"/>
        <v>75.894241759739728</v>
      </c>
      <c r="F137" s="3"/>
    </row>
    <row r="138" spans="1:6" x14ac:dyDescent="0.25">
      <c r="A138" s="29" t="s">
        <v>158</v>
      </c>
      <c r="B138" s="30" t="s">
        <v>159</v>
      </c>
      <c r="C138" s="40">
        <v>57863343.649999999</v>
      </c>
      <c r="D138" s="40">
        <v>43914945.920000002</v>
      </c>
      <c r="E138" s="38">
        <f t="shared" si="5"/>
        <v>75.894241759739728</v>
      </c>
      <c r="F138" s="3"/>
    </row>
    <row r="139" spans="1:6" ht="26.25" x14ac:dyDescent="0.25">
      <c r="A139" s="29" t="s">
        <v>160</v>
      </c>
      <c r="B139" s="30" t="s">
        <v>161</v>
      </c>
      <c r="C139" s="40">
        <v>57863343.649999999</v>
      </c>
      <c r="D139" s="40">
        <v>43914945.920000002</v>
      </c>
      <c r="E139" s="38">
        <f t="shared" si="5"/>
        <v>75.894241759739728</v>
      </c>
      <c r="F139" s="3"/>
    </row>
    <row r="140" spans="1:6" ht="26.25" x14ac:dyDescent="0.25">
      <c r="A140" s="29" t="s">
        <v>160</v>
      </c>
      <c r="B140" s="30" t="s">
        <v>161</v>
      </c>
      <c r="C140" s="40">
        <v>57863343.649999999</v>
      </c>
      <c r="D140" s="40">
        <v>43914945.920000002</v>
      </c>
      <c r="E140" s="38">
        <f t="shared" si="5"/>
        <v>75.894241759739728</v>
      </c>
      <c r="F140" s="3"/>
    </row>
    <row r="141" spans="1:6" ht="26.25" x14ac:dyDescent="0.25">
      <c r="A141" s="29" t="s">
        <v>162</v>
      </c>
      <c r="B141" s="30" t="s">
        <v>163</v>
      </c>
      <c r="C141" s="40">
        <v>21851900</v>
      </c>
      <c r="D141" s="40">
        <v>23594617.420000002</v>
      </c>
      <c r="E141" s="38">
        <f t="shared" si="5"/>
        <v>107.97512994293403</v>
      </c>
      <c r="F141" s="3"/>
    </row>
    <row r="142" spans="1:6" ht="26.25" x14ac:dyDescent="0.25">
      <c r="A142" s="29" t="s">
        <v>164</v>
      </c>
      <c r="B142" s="30" t="s">
        <v>165</v>
      </c>
      <c r="C142" s="40">
        <v>18773732</v>
      </c>
      <c r="D142" s="40">
        <v>20516449.420000002</v>
      </c>
      <c r="E142" s="38">
        <f t="shared" si="5"/>
        <v>109.28274367611085</v>
      </c>
      <c r="F142" s="3"/>
    </row>
    <row r="143" spans="1:6" ht="26.25" x14ac:dyDescent="0.25">
      <c r="A143" s="29" t="s">
        <v>166</v>
      </c>
      <c r="B143" s="30" t="s">
        <v>167</v>
      </c>
      <c r="C143" s="40">
        <v>16007620.74</v>
      </c>
      <c r="D143" s="40">
        <v>17750338.16</v>
      </c>
      <c r="E143" s="38">
        <f t="shared" si="5"/>
        <v>110.8867985336839</v>
      </c>
      <c r="F143" s="3"/>
    </row>
    <row r="144" spans="1:6" ht="51.75" x14ac:dyDescent="0.25">
      <c r="A144" s="29" t="s">
        <v>168</v>
      </c>
      <c r="B144" s="30" t="s">
        <v>169</v>
      </c>
      <c r="C144" s="40">
        <v>15973106.060000001</v>
      </c>
      <c r="D144" s="40">
        <v>15973106.060000001</v>
      </c>
      <c r="E144" s="38">
        <f t="shared" si="5"/>
        <v>100</v>
      </c>
      <c r="F144" s="3"/>
    </row>
    <row r="145" spans="1:6" ht="51.75" x14ac:dyDescent="0.25">
      <c r="A145" s="29" t="s">
        <v>168</v>
      </c>
      <c r="B145" s="30" t="s">
        <v>169</v>
      </c>
      <c r="C145" s="40">
        <v>15973106.060000001</v>
      </c>
      <c r="D145" s="40">
        <v>15973106.060000001</v>
      </c>
      <c r="E145" s="38">
        <f t="shared" si="5"/>
        <v>100</v>
      </c>
      <c r="F145" s="3"/>
    </row>
    <row r="146" spans="1:6" ht="39" x14ac:dyDescent="0.25">
      <c r="A146" s="29" t="s">
        <v>170</v>
      </c>
      <c r="B146" s="30" t="s">
        <v>171</v>
      </c>
      <c r="C146" s="40">
        <v>34514.68</v>
      </c>
      <c r="D146" s="40">
        <v>1777232.1</v>
      </c>
      <c r="E146" s="38">
        <f t="shared" si="5"/>
        <v>5149.2063666822351</v>
      </c>
      <c r="F146" s="3"/>
    </row>
    <row r="147" spans="1:6" ht="39" x14ac:dyDescent="0.25">
      <c r="A147" s="29" t="s">
        <v>170</v>
      </c>
      <c r="B147" s="30" t="s">
        <v>171</v>
      </c>
      <c r="C147" s="40">
        <v>34514.68</v>
      </c>
      <c r="D147" s="40">
        <v>1777232.1</v>
      </c>
      <c r="E147" s="38">
        <f t="shared" si="5"/>
        <v>5149.2063666822351</v>
      </c>
      <c r="F147" s="3"/>
    </row>
    <row r="148" spans="1:6" ht="39" x14ac:dyDescent="0.25">
      <c r="A148" s="29" t="s">
        <v>172</v>
      </c>
      <c r="B148" s="30" t="s">
        <v>173</v>
      </c>
      <c r="C148" s="40">
        <v>2766111.26</v>
      </c>
      <c r="D148" s="40">
        <v>2766111.26</v>
      </c>
      <c r="E148" s="38">
        <f t="shared" si="5"/>
        <v>100</v>
      </c>
      <c r="F148" s="3"/>
    </row>
    <row r="149" spans="1:6" ht="39" x14ac:dyDescent="0.25">
      <c r="A149" s="29" t="s">
        <v>174</v>
      </c>
      <c r="B149" s="30" t="s">
        <v>175</v>
      </c>
      <c r="C149" s="40">
        <v>2766111.26</v>
      </c>
      <c r="D149" s="40">
        <v>2766111.26</v>
      </c>
      <c r="E149" s="38">
        <f t="shared" si="5"/>
        <v>100</v>
      </c>
      <c r="F149" s="3"/>
    </row>
    <row r="150" spans="1:6" ht="39" x14ac:dyDescent="0.25">
      <c r="A150" s="29" t="s">
        <v>174</v>
      </c>
      <c r="B150" s="30" t="s">
        <v>175</v>
      </c>
      <c r="C150" s="40">
        <v>2766111.26</v>
      </c>
      <c r="D150" s="40">
        <v>2766111.26</v>
      </c>
      <c r="E150" s="38">
        <f t="shared" si="5"/>
        <v>100</v>
      </c>
      <c r="F150" s="3"/>
    </row>
    <row r="151" spans="1:6" ht="51.75" x14ac:dyDescent="0.25">
      <c r="A151" s="29" t="s">
        <v>176</v>
      </c>
      <c r="B151" s="30" t="s">
        <v>177</v>
      </c>
      <c r="C151" s="40">
        <v>3078168</v>
      </c>
      <c r="D151" s="40">
        <v>3078168</v>
      </c>
      <c r="E151" s="38">
        <f t="shared" si="5"/>
        <v>100</v>
      </c>
      <c r="F151" s="3"/>
    </row>
    <row r="152" spans="1:6" ht="51.75" x14ac:dyDescent="0.25">
      <c r="A152" s="29" t="s">
        <v>178</v>
      </c>
      <c r="B152" s="30" t="s">
        <v>179</v>
      </c>
      <c r="C152" s="40">
        <v>2991284</v>
      </c>
      <c r="D152" s="40">
        <v>2991284</v>
      </c>
      <c r="E152" s="38">
        <f t="shared" si="5"/>
        <v>100</v>
      </c>
      <c r="F152" s="3"/>
    </row>
    <row r="153" spans="1:6" ht="77.25" x14ac:dyDescent="0.25">
      <c r="A153" s="29" t="s">
        <v>180</v>
      </c>
      <c r="B153" s="30" t="s">
        <v>181</v>
      </c>
      <c r="C153" s="40">
        <v>2991284</v>
      </c>
      <c r="D153" s="40">
        <v>2991284</v>
      </c>
      <c r="E153" s="38">
        <f t="shared" si="5"/>
        <v>100</v>
      </c>
      <c r="F153" s="3"/>
    </row>
    <row r="154" spans="1:6" ht="77.25" x14ac:dyDescent="0.25">
      <c r="A154" s="29" t="s">
        <v>180</v>
      </c>
      <c r="B154" s="30" t="s">
        <v>181</v>
      </c>
      <c r="C154" s="40">
        <v>2991284</v>
      </c>
      <c r="D154" s="40">
        <v>2991284</v>
      </c>
      <c r="E154" s="38">
        <f t="shared" si="5"/>
        <v>100</v>
      </c>
      <c r="F154" s="3"/>
    </row>
    <row r="155" spans="1:6" ht="51.75" x14ac:dyDescent="0.25">
      <c r="A155" s="29" t="s">
        <v>182</v>
      </c>
      <c r="B155" s="30" t="s">
        <v>183</v>
      </c>
      <c r="C155" s="40">
        <v>86884</v>
      </c>
      <c r="D155" s="40">
        <v>86884</v>
      </c>
      <c r="E155" s="38">
        <f t="shared" si="5"/>
        <v>100</v>
      </c>
      <c r="F155" s="3"/>
    </row>
    <row r="156" spans="1:6" ht="51.75" x14ac:dyDescent="0.25">
      <c r="A156" s="29" t="s">
        <v>184</v>
      </c>
      <c r="B156" s="30" t="s">
        <v>185</v>
      </c>
      <c r="C156" s="40">
        <v>86884</v>
      </c>
      <c r="D156" s="40">
        <v>86884</v>
      </c>
      <c r="E156" s="38">
        <f t="shared" si="5"/>
        <v>100</v>
      </c>
      <c r="F156" s="3"/>
    </row>
    <row r="157" spans="1:6" ht="51.75" x14ac:dyDescent="0.25">
      <c r="A157" s="29" t="s">
        <v>184</v>
      </c>
      <c r="B157" s="30" t="s">
        <v>185</v>
      </c>
      <c r="C157" s="40">
        <v>86884</v>
      </c>
      <c r="D157" s="40">
        <v>86884</v>
      </c>
      <c r="E157" s="38">
        <f t="shared" si="5"/>
        <v>100</v>
      </c>
      <c r="F157" s="3"/>
    </row>
    <row r="158" spans="1:6" x14ac:dyDescent="0.25">
      <c r="A158" s="29" t="s">
        <v>186</v>
      </c>
      <c r="B158" s="30" t="s">
        <v>187</v>
      </c>
      <c r="C158" s="31">
        <v>10800000</v>
      </c>
      <c r="D158" s="31">
        <v>10793451.23</v>
      </c>
      <c r="E158" s="38">
        <f t="shared" si="5"/>
        <v>99.939363240740747</v>
      </c>
      <c r="F158" s="3"/>
    </row>
    <row r="159" spans="1:6" x14ac:dyDescent="0.25">
      <c r="A159" s="43" t="s">
        <v>357</v>
      </c>
      <c r="B159" s="51" t="s">
        <v>356</v>
      </c>
      <c r="C159" s="52"/>
      <c r="D159" s="52"/>
      <c r="E159" s="52"/>
      <c r="F159" s="3"/>
    </row>
    <row r="160" spans="1:6" ht="51.75" x14ac:dyDescent="0.25">
      <c r="A160" s="29" t="s">
        <v>331</v>
      </c>
      <c r="B160" s="30" t="s">
        <v>358</v>
      </c>
      <c r="C160" s="44">
        <v>11500</v>
      </c>
      <c r="D160" s="44">
        <v>11500</v>
      </c>
      <c r="E160" s="38">
        <f>D160/C160*100</f>
        <v>100</v>
      </c>
      <c r="F160" s="3"/>
    </row>
    <row r="161" spans="1:6" x14ac:dyDescent="0.25">
      <c r="A161" s="43" t="s">
        <v>359</v>
      </c>
      <c r="B161" s="51" t="s">
        <v>332</v>
      </c>
      <c r="C161" s="52"/>
      <c r="D161" s="52"/>
      <c r="E161" s="52"/>
      <c r="F161" s="3"/>
    </row>
    <row r="162" spans="1:6" ht="64.5" x14ac:dyDescent="0.25">
      <c r="A162" s="29" t="s">
        <v>333</v>
      </c>
      <c r="B162" s="30" t="s">
        <v>360</v>
      </c>
      <c r="C162" s="40">
        <v>750</v>
      </c>
      <c r="D162" s="40">
        <v>750</v>
      </c>
      <c r="E162" s="38">
        <f>D162/C162*100</f>
        <v>100</v>
      </c>
      <c r="F162" s="3"/>
    </row>
    <row r="163" spans="1:6" ht="77.25" x14ac:dyDescent="0.25">
      <c r="A163" s="29" t="s">
        <v>334</v>
      </c>
      <c r="B163" s="30" t="s">
        <v>361</v>
      </c>
      <c r="C163" s="40">
        <v>1500</v>
      </c>
      <c r="D163" s="40">
        <v>1500</v>
      </c>
      <c r="E163" s="38">
        <f t="shared" ref="E163:E166" si="6">D163/C163*100</f>
        <v>100</v>
      </c>
      <c r="F163" s="3"/>
    </row>
    <row r="164" spans="1:6" ht="64.5" x14ac:dyDescent="0.25">
      <c r="A164" s="29" t="s">
        <v>335</v>
      </c>
      <c r="B164" s="30" t="s">
        <v>362</v>
      </c>
      <c r="C164" s="40">
        <v>975</v>
      </c>
      <c r="D164" s="40">
        <v>975</v>
      </c>
      <c r="E164" s="38">
        <f t="shared" si="6"/>
        <v>100</v>
      </c>
      <c r="F164" s="3"/>
    </row>
    <row r="165" spans="1:6" ht="64.5" x14ac:dyDescent="0.25">
      <c r="A165" s="29" t="s">
        <v>336</v>
      </c>
      <c r="B165" s="30" t="s">
        <v>363</v>
      </c>
      <c r="C165" s="40">
        <v>1000</v>
      </c>
      <c r="D165" s="40">
        <v>1000</v>
      </c>
      <c r="E165" s="38">
        <f t="shared" si="6"/>
        <v>100</v>
      </c>
      <c r="F165" s="3"/>
    </row>
    <row r="166" spans="1:6" ht="64.5" x14ac:dyDescent="0.25">
      <c r="A166" s="29" t="s">
        <v>337</v>
      </c>
      <c r="B166" s="30" t="s">
        <v>364</v>
      </c>
      <c r="C166" s="40">
        <v>2500</v>
      </c>
      <c r="D166" s="40">
        <v>3500</v>
      </c>
      <c r="E166" s="38">
        <f t="shared" si="6"/>
        <v>140</v>
      </c>
      <c r="F166" s="3"/>
    </row>
    <row r="167" spans="1:6" x14ac:dyDescent="0.25">
      <c r="A167" s="43" t="s">
        <v>329</v>
      </c>
      <c r="B167" s="51" t="s">
        <v>330</v>
      </c>
      <c r="C167" s="52"/>
      <c r="D167" s="52"/>
      <c r="E167" s="52"/>
      <c r="F167" s="3"/>
    </row>
    <row r="168" spans="1:6" ht="77.25" x14ac:dyDescent="0.25">
      <c r="A168" s="29" t="s">
        <v>338</v>
      </c>
      <c r="B168" s="30" t="s">
        <v>365</v>
      </c>
      <c r="C168" s="40">
        <v>824</v>
      </c>
      <c r="D168" s="40">
        <v>824</v>
      </c>
      <c r="E168" s="38">
        <f>D168/C168*100</f>
        <v>100</v>
      </c>
      <c r="F168" s="3"/>
    </row>
    <row r="169" spans="1:6" x14ac:dyDescent="0.25">
      <c r="A169" s="43" t="s">
        <v>366</v>
      </c>
      <c r="B169" s="51" t="s">
        <v>355</v>
      </c>
      <c r="C169" s="52"/>
      <c r="D169" s="52"/>
      <c r="E169" s="52"/>
      <c r="F169" s="3"/>
    </row>
    <row r="170" spans="1:6" ht="51.75" x14ac:dyDescent="0.25">
      <c r="A170" s="29" t="s">
        <v>331</v>
      </c>
      <c r="B170" s="30" t="s">
        <v>367</v>
      </c>
      <c r="C170" s="40">
        <v>33611.199999999997</v>
      </c>
      <c r="D170" s="40">
        <v>35922.04</v>
      </c>
      <c r="E170" s="38">
        <f>D170/C170*100</f>
        <v>106.87520826391204</v>
      </c>
      <c r="F170" s="3"/>
    </row>
    <row r="171" spans="1:6" x14ac:dyDescent="0.25">
      <c r="A171" s="43" t="s">
        <v>368</v>
      </c>
      <c r="B171" s="51" t="s">
        <v>339</v>
      </c>
      <c r="C171" s="52"/>
      <c r="D171" s="52"/>
      <c r="E171" s="52"/>
      <c r="F171" s="3"/>
    </row>
    <row r="172" spans="1:6" ht="77.25" x14ac:dyDescent="0.25">
      <c r="A172" s="29" t="s">
        <v>338</v>
      </c>
      <c r="B172" s="30" t="s">
        <v>365</v>
      </c>
      <c r="C172" s="40">
        <v>4400</v>
      </c>
      <c r="D172" s="40">
        <v>4400</v>
      </c>
      <c r="E172" s="38">
        <f>D172/C172*100</f>
        <v>100</v>
      </c>
      <c r="F172" s="3"/>
    </row>
    <row r="173" spans="1:6" x14ac:dyDescent="0.25">
      <c r="A173" s="43">
        <v>130</v>
      </c>
      <c r="B173" s="51" t="s">
        <v>340</v>
      </c>
      <c r="C173" s="52"/>
      <c r="D173" s="52"/>
      <c r="E173" s="52"/>
      <c r="F173" s="3"/>
    </row>
    <row r="174" spans="1:6" ht="51.75" x14ac:dyDescent="0.25">
      <c r="A174" s="29" t="s">
        <v>331</v>
      </c>
      <c r="B174" s="30" t="s">
        <v>367</v>
      </c>
      <c r="C174" s="40">
        <v>80000</v>
      </c>
      <c r="D174" s="40">
        <v>80000</v>
      </c>
      <c r="E174" s="38">
        <f>D174/C174*100</f>
        <v>100</v>
      </c>
      <c r="F174" s="3"/>
    </row>
    <row r="175" spans="1:6" ht="77.25" x14ac:dyDescent="0.25">
      <c r="A175" s="29" t="s">
        <v>338</v>
      </c>
      <c r="B175" s="30" t="s">
        <v>365</v>
      </c>
      <c r="C175" s="40">
        <v>7858</v>
      </c>
      <c r="D175" s="40">
        <v>7857.39</v>
      </c>
      <c r="E175" s="38">
        <f>D175/C175*100</f>
        <v>99.992237210486138</v>
      </c>
      <c r="F175" s="3"/>
    </row>
    <row r="176" spans="1:6" x14ac:dyDescent="0.25">
      <c r="A176" s="43">
        <v>141</v>
      </c>
      <c r="B176" s="51" t="s">
        <v>341</v>
      </c>
      <c r="C176" s="52"/>
      <c r="D176" s="52"/>
      <c r="E176" s="52"/>
      <c r="F176" s="3"/>
    </row>
    <row r="177" spans="1:6" ht="51.75" x14ac:dyDescent="0.25">
      <c r="A177" s="29" t="s">
        <v>331</v>
      </c>
      <c r="B177" s="30" t="s">
        <v>369</v>
      </c>
      <c r="C177" s="40">
        <v>115500</v>
      </c>
      <c r="D177" s="40">
        <v>115500</v>
      </c>
      <c r="E177" s="38">
        <f>D177/C177*100</f>
        <v>100</v>
      </c>
      <c r="F177" s="3"/>
    </row>
    <row r="178" spans="1:6" x14ac:dyDescent="0.25">
      <c r="A178" s="43">
        <v>160</v>
      </c>
      <c r="B178" s="51" t="s">
        <v>342</v>
      </c>
      <c r="C178" s="52"/>
      <c r="D178" s="52"/>
      <c r="E178" s="52"/>
      <c r="F178" s="3"/>
    </row>
    <row r="179" spans="1:6" ht="51.75" x14ac:dyDescent="0.25">
      <c r="A179" s="29" t="s">
        <v>331</v>
      </c>
      <c r="B179" s="30" t="s">
        <v>367</v>
      </c>
      <c r="C179" s="40">
        <v>19805</v>
      </c>
      <c r="D179" s="40">
        <v>19804.23</v>
      </c>
      <c r="E179" s="38">
        <f>D179/C179*100</f>
        <v>99.996112092905832</v>
      </c>
      <c r="F179" s="3"/>
    </row>
    <row r="180" spans="1:6" x14ac:dyDescent="0.25">
      <c r="A180" s="43">
        <v>161</v>
      </c>
      <c r="B180" s="51" t="s">
        <v>343</v>
      </c>
      <c r="C180" s="52"/>
      <c r="D180" s="52"/>
      <c r="E180" s="52"/>
      <c r="F180" s="3"/>
    </row>
    <row r="181" spans="1:6" ht="51.75" x14ac:dyDescent="0.25">
      <c r="A181" s="29" t="s">
        <v>331</v>
      </c>
      <c r="B181" s="30" t="s">
        <v>367</v>
      </c>
      <c r="C181" s="40">
        <v>63000</v>
      </c>
      <c r="D181" s="40">
        <v>63000</v>
      </c>
      <c r="E181" s="38">
        <f>D181/C181*100</f>
        <v>100</v>
      </c>
      <c r="F181" s="3"/>
    </row>
    <row r="182" spans="1:6" x14ac:dyDescent="0.25">
      <c r="A182" s="43">
        <v>162</v>
      </c>
      <c r="B182" s="51" t="s">
        <v>344</v>
      </c>
      <c r="C182" s="52"/>
      <c r="D182" s="52"/>
      <c r="E182" s="52"/>
      <c r="F182" s="3"/>
    </row>
    <row r="183" spans="1:6" ht="64.5" x14ac:dyDescent="0.25">
      <c r="A183" s="29" t="s">
        <v>333</v>
      </c>
      <c r="B183" s="30" t="s">
        <v>370</v>
      </c>
      <c r="C183" s="40">
        <v>1250</v>
      </c>
      <c r="D183" s="40">
        <v>1250</v>
      </c>
      <c r="E183" s="38">
        <f>D183/C183*100</f>
        <v>100</v>
      </c>
      <c r="F183" s="3"/>
    </row>
    <row r="184" spans="1:6" ht="77.25" x14ac:dyDescent="0.25">
      <c r="A184" s="29" t="s">
        <v>334</v>
      </c>
      <c r="B184" s="30" t="s">
        <v>361</v>
      </c>
      <c r="C184" s="40">
        <v>59500</v>
      </c>
      <c r="D184" s="40">
        <v>59500</v>
      </c>
      <c r="E184" s="38">
        <f t="shared" ref="E184:E192" si="7">D184/C184*100</f>
        <v>100</v>
      </c>
      <c r="F184" s="3"/>
    </row>
    <row r="185" spans="1:6" ht="64.5" x14ac:dyDescent="0.25">
      <c r="A185" s="29" t="s">
        <v>335</v>
      </c>
      <c r="B185" s="30" t="s">
        <v>362</v>
      </c>
      <c r="C185" s="40">
        <v>7171</v>
      </c>
      <c r="D185" s="40">
        <v>7170.87</v>
      </c>
      <c r="E185" s="38">
        <f t="shared" si="7"/>
        <v>99.998187142657926</v>
      </c>
      <c r="F185" s="3"/>
    </row>
    <row r="186" spans="1:6" ht="64.5" x14ac:dyDescent="0.25">
      <c r="A186" s="29" t="s">
        <v>345</v>
      </c>
      <c r="B186" s="30" t="s">
        <v>371</v>
      </c>
      <c r="C186" s="40">
        <v>15000</v>
      </c>
      <c r="D186" s="40">
        <v>15000</v>
      </c>
      <c r="E186" s="38">
        <f t="shared" si="7"/>
        <v>100</v>
      </c>
      <c r="F186" s="3"/>
    </row>
    <row r="187" spans="1:6" ht="64.5" x14ac:dyDescent="0.25">
      <c r="A187" s="29" t="s">
        <v>346</v>
      </c>
      <c r="B187" s="30" t="s">
        <v>372</v>
      </c>
      <c r="C187" s="40">
        <v>1500</v>
      </c>
      <c r="D187" s="40">
        <v>1500</v>
      </c>
      <c r="E187" s="38">
        <f t="shared" si="7"/>
        <v>100</v>
      </c>
      <c r="F187" s="3"/>
    </row>
    <row r="188" spans="1:6" ht="77.25" x14ac:dyDescent="0.25">
      <c r="A188" s="29" t="s">
        <v>347</v>
      </c>
      <c r="B188" s="30" t="s">
        <v>373</v>
      </c>
      <c r="C188" s="40">
        <v>13750</v>
      </c>
      <c r="D188" s="40">
        <v>13750</v>
      </c>
      <c r="E188" s="38">
        <f t="shared" si="7"/>
        <v>100</v>
      </c>
      <c r="F188" s="3"/>
    </row>
    <row r="189" spans="1:6" ht="90" x14ac:dyDescent="0.25">
      <c r="A189" s="29" t="s">
        <v>348</v>
      </c>
      <c r="B189" s="30" t="s">
        <v>374</v>
      </c>
      <c r="C189" s="40">
        <v>160150</v>
      </c>
      <c r="D189" s="40">
        <v>143727.31</v>
      </c>
      <c r="E189" s="38">
        <f t="shared" si="7"/>
        <v>89.745432407118315</v>
      </c>
      <c r="F189" s="3"/>
    </row>
    <row r="190" spans="1:6" ht="64.5" x14ac:dyDescent="0.25">
      <c r="A190" s="29" t="s">
        <v>336</v>
      </c>
      <c r="B190" s="30" t="s">
        <v>363</v>
      </c>
      <c r="C190" s="40">
        <v>462000</v>
      </c>
      <c r="D190" s="40">
        <v>462500.1</v>
      </c>
      <c r="E190" s="38">
        <f t="shared" si="7"/>
        <v>100.10824675324675</v>
      </c>
      <c r="F190" s="3"/>
    </row>
    <row r="191" spans="1:6" ht="64.5" x14ac:dyDescent="0.25">
      <c r="A191" s="29" t="s">
        <v>337</v>
      </c>
      <c r="B191" s="30" t="s">
        <v>375</v>
      </c>
      <c r="C191" s="40">
        <v>367960</v>
      </c>
      <c r="D191" s="40">
        <v>387930.69</v>
      </c>
      <c r="E191" s="38">
        <f t="shared" si="7"/>
        <v>105.42740787042071</v>
      </c>
      <c r="F191" s="3"/>
    </row>
    <row r="192" spans="1:6" ht="64.5" x14ac:dyDescent="0.25">
      <c r="A192" s="29" t="s">
        <v>349</v>
      </c>
      <c r="B192" s="30" t="s">
        <v>376</v>
      </c>
      <c r="C192" s="40">
        <v>2000</v>
      </c>
      <c r="D192" s="40">
        <v>2000</v>
      </c>
      <c r="E192" s="38">
        <f t="shared" si="7"/>
        <v>100</v>
      </c>
      <c r="F192" s="3"/>
    </row>
    <row r="193" spans="1:6" x14ac:dyDescent="0.25">
      <c r="A193" s="45">
        <v>182</v>
      </c>
      <c r="B193" s="49" t="s">
        <v>325</v>
      </c>
      <c r="C193" s="50"/>
      <c r="D193" s="50"/>
      <c r="E193" s="50"/>
      <c r="F193" s="3"/>
    </row>
    <row r="194" spans="1:6" ht="51.75" x14ac:dyDescent="0.25">
      <c r="A194" s="29" t="s">
        <v>331</v>
      </c>
      <c r="B194" s="30" t="s">
        <v>367</v>
      </c>
      <c r="C194" s="40">
        <v>800</v>
      </c>
      <c r="D194" s="40">
        <v>-5000</v>
      </c>
      <c r="E194" s="39" t="s">
        <v>13</v>
      </c>
      <c r="F194" s="3"/>
    </row>
    <row r="195" spans="1:6" ht="64.5" x14ac:dyDescent="0.25">
      <c r="A195" s="29" t="s">
        <v>350</v>
      </c>
      <c r="B195" s="30" t="s">
        <v>377</v>
      </c>
      <c r="C195" s="40">
        <v>116879.8</v>
      </c>
      <c r="D195" s="40">
        <v>96367.27</v>
      </c>
      <c r="E195" s="38">
        <f>D195/C195*100</f>
        <v>82.449892966962651</v>
      </c>
      <c r="F195" s="3"/>
    </row>
    <row r="196" spans="1:6" x14ac:dyDescent="0.25">
      <c r="A196" s="43">
        <v>188</v>
      </c>
      <c r="B196" s="51" t="s">
        <v>351</v>
      </c>
      <c r="C196" s="52"/>
      <c r="D196" s="52"/>
      <c r="E196" s="52"/>
      <c r="F196" s="3"/>
    </row>
    <row r="197" spans="1:6" ht="51.75" x14ac:dyDescent="0.25">
      <c r="A197" s="29" t="s">
        <v>331</v>
      </c>
      <c r="B197" s="30" t="s">
        <v>367</v>
      </c>
      <c r="C197" s="40">
        <v>196995</v>
      </c>
      <c r="D197" s="40">
        <v>196995.01</v>
      </c>
      <c r="E197" s="38">
        <f>D197/C197*100</f>
        <v>100.00000507627098</v>
      </c>
      <c r="F197" s="3"/>
    </row>
    <row r="198" spans="1:6" x14ac:dyDescent="0.25">
      <c r="A198" s="43">
        <v>444</v>
      </c>
      <c r="B198" s="51" t="s">
        <v>378</v>
      </c>
      <c r="C198" s="52"/>
      <c r="D198" s="52"/>
      <c r="E198" s="52"/>
      <c r="F198" s="3"/>
    </row>
    <row r="199" spans="1:6" ht="64.5" x14ac:dyDescent="0.25">
      <c r="A199" s="29" t="s">
        <v>352</v>
      </c>
      <c r="B199" s="30" t="s">
        <v>379</v>
      </c>
      <c r="C199" s="40">
        <v>8882871</v>
      </c>
      <c r="D199" s="40">
        <v>8895298.5099999998</v>
      </c>
      <c r="E199" s="38">
        <f>D199/C199*100</f>
        <v>100.13990420439518</v>
      </c>
      <c r="F199" s="3"/>
    </row>
    <row r="200" spans="1:6" ht="51.75" x14ac:dyDescent="0.25">
      <c r="A200" s="29" t="s">
        <v>353</v>
      </c>
      <c r="B200" s="30" t="s">
        <v>380</v>
      </c>
      <c r="C200" s="40">
        <v>137000</v>
      </c>
      <c r="D200" s="40">
        <v>136978.81</v>
      </c>
      <c r="E200" s="38">
        <f t="shared" ref="E200:E208" si="8">D200/C200*100</f>
        <v>99.984532846715325</v>
      </c>
      <c r="F200" s="3"/>
    </row>
    <row r="201" spans="1:6" ht="39" x14ac:dyDescent="0.25">
      <c r="A201" s="29" t="s">
        <v>354</v>
      </c>
      <c r="B201" s="30" t="s">
        <v>381</v>
      </c>
      <c r="C201" s="40">
        <v>31950</v>
      </c>
      <c r="D201" s="40">
        <v>31950</v>
      </c>
      <c r="E201" s="38">
        <f t="shared" si="8"/>
        <v>100</v>
      </c>
      <c r="F201" s="3"/>
    </row>
    <row r="202" spans="1:6" x14ac:dyDescent="0.25">
      <c r="A202" s="29" t="s">
        <v>188</v>
      </c>
      <c r="B202" s="30" t="s">
        <v>323</v>
      </c>
      <c r="C202" s="40">
        <v>1000000</v>
      </c>
      <c r="D202" s="40">
        <v>-14280327.560000001</v>
      </c>
      <c r="E202" s="39" t="s">
        <v>13</v>
      </c>
      <c r="F202" s="3"/>
    </row>
    <row r="203" spans="1:6" x14ac:dyDescent="0.25">
      <c r="A203" s="29" t="s">
        <v>189</v>
      </c>
      <c r="B203" s="30" t="s">
        <v>190</v>
      </c>
      <c r="C203" s="40" t="s">
        <v>13</v>
      </c>
      <c r="D203" s="40">
        <v>-15330084.039999999</v>
      </c>
      <c r="E203" s="39" t="s">
        <v>13</v>
      </c>
      <c r="F203" s="3"/>
    </row>
    <row r="204" spans="1:6" ht="26.25" x14ac:dyDescent="0.25">
      <c r="A204" s="29" t="s">
        <v>191</v>
      </c>
      <c r="B204" s="30" t="s">
        <v>192</v>
      </c>
      <c r="C204" s="40" t="s">
        <v>13</v>
      </c>
      <c r="D204" s="40">
        <v>-15330084.039999999</v>
      </c>
      <c r="E204" s="39" t="s">
        <v>13</v>
      </c>
      <c r="F204" s="3"/>
    </row>
    <row r="205" spans="1:6" ht="26.25" x14ac:dyDescent="0.25">
      <c r="A205" s="29" t="s">
        <v>191</v>
      </c>
      <c r="B205" s="30" t="s">
        <v>192</v>
      </c>
      <c r="C205" s="40" t="s">
        <v>13</v>
      </c>
      <c r="D205" s="40">
        <v>-15330084.039999999</v>
      </c>
      <c r="E205" s="39" t="s">
        <v>13</v>
      </c>
      <c r="F205" s="3"/>
    </row>
    <row r="206" spans="1:6" x14ac:dyDescent="0.25">
      <c r="A206" s="29" t="s">
        <v>193</v>
      </c>
      <c r="B206" s="30" t="s">
        <v>194</v>
      </c>
      <c r="C206" s="40">
        <v>1000000</v>
      </c>
      <c r="D206" s="40">
        <v>1049756.48</v>
      </c>
      <c r="E206" s="38">
        <f t="shared" si="8"/>
        <v>104.97564799999999</v>
      </c>
      <c r="F206" s="3"/>
    </row>
    <row r="207" spans="1:6" x14ac:dyDescent="0.25">
      <c r="A207" s="29" t="s">
        <v>195</v>
      </c>
      <c r="B207" s="30" t="s">
        <v>196</v>
      </c>
      <c r="C207" s="40">
        <v>1000000</v>
      </c>
      <c r="D207" s="40">
        <v>1049756.48</v>
      </c>
      <c r="E207" s="38">
        <f t="shared" si="8"/>
        <v>104.97564799999999</v>
      </c>
      <c r="F207" s="3"/>
    </row>
    <row r="208" spans="1:6" x14ac:dyDescent="0.25">
      <c r="A208" s="29" t="s">
        <v>195</v>
      </c>
      <c r="B208" s="30" t="s">
        <v>196</v>
      </c>
      <c r="C208" s="40">
        <v>1000000</v>
      </c>
      <c r="D208" s="40">
        <v>1049756.48</v>
      </c>
      <c r="E208" s="38">
        <f t="shared" si="8"/>
        <v>104.97564799999999</v>
      </c>
      <c r="F208" s="3"/>
    </row>
    <row r="209" spans="1:6" x14ac:dyDescent="0.25">
      <c r="A209" s="29" t="s">
        <v>197</v>
      </c>
      <c r="B209" s="30" t="s">
        <v>198</v>
      </c>
      <c r="C209" s="40">
        <v>2469637668.1700001</v>
      </c>
      <c r="D209" s="40">
        <v>2368695903.1599998</v>
      </c>
      <c r="E209" s="38">
        <f>D209/C209*100</f>
        <v>95.912689285922738</v>
      </c>
      <c r="F209" s="3"/>
    </row>
    <row r="210" spans="1:6" ht="26.25" x14ac:dyDescent="0.25">
      <c r="A210" s="29" t="s">
        <v>199</v>
      </c>
      <c r="B210" s="30" t="s">
        <v>200</v>
      </c>
      <c r="C210" s="40">
        <v>2383247872.1700001</v>
      </c>
      <c r="D210" s="40">
        <v>2313730268.4200001</v>
      </c>
      <c r="E210" s="38">
        <f t="shared" ref="E210:E273" si="9">D210/C210*100</f>
        <v>97.083072870355579</v>
      </c>
      <c r="F210" s="3"/>
    </row>
    <row r="211" spans="1:6" x14ac:dyDescent="0.25">
      <c r="A211" s="29" t="s">
        <v>201</v>
      </c>
      <c r="B211" s="30" t="s">
        <v>202</v>
      </c>
      <c r="C211" s="40">
        <v>313200</v>
      </c>
      <c r="D211" s="40">
        <v>128324</v>
      </c>
      <c r="E211" s="38">
        <f t="shared" si="9"/>
        <v>40.971902937420182</v>
      </c>
      <c r="F211" s="3"/>
    </row>
    <row r="212" spans="1:6" ht="64.5" x14ac:dyDescent="0.25">
      <c r="A212" s="29" t="s">
        <v>203</v>
      </c>
      <c r="B212" s="30" t="s">
        <v>204</v>
      </c>
      <c r="C212" s="40">
        <v>313200</v>
      </c>
      <c r="D212" s="40">
        <v>128324</v>
      </c>
      <c r="E212" s="38">
        <f t="shared" si="9"/>
        <v>40.971902937420182</v>
      </c>
      <c r="F212" s="3"/>
    </row>
    <row r="213" spans="1:6" ht="77.25" x14ac:dyDescent="0.25">
      <c r="A213" s="29" t="s">
        <v>205</v>
      </c>
      <c r="B213" s="30" t="s">
        <v>206</v>
      </c>
      <c r="C213" s="40">
        <v>313200</v>
      </c>
      <c r="D213" s="40">
        <v>128324</v>
      </c>
      <c r="E213" s="38">
        <f t="shared" si="9"/>
        <v>40.971902937420182</v>
      </c>
      <c r="F213" s="3"/>
    </row>
    <row r="214" spans="1:6" ht="77.25" x14ac:dyDescent="0.25">
      <c r="A214" s="29" t="s">
        <v>322</v>
      </c>
      <c r="B214" s="30" t="s">
        <v>206</v>
      </c>
      <c r="C214" s="40">
        <v>313200</v>
      </c>
      <c r="D214" s="40">
        <v>128324</v>
      </c>
      <c r="E214" s="38">
        <f t="shared" si="9"/>
        <v>40.971902937420182</v>
      </c>
      <c r="F214" s="3"/>
    </row>
    <row r="215" spans="1:6" ht="26.25" x14ac:dyDescent="0.25">
      <c r="A215" s="29" t="s">
        <v>207</v>
      </c>
      <c r="B215" s="30" t="s">
        <v>208</v>
      </c>
      <c r="C215" s="40">
        <v>608435419.16999996</v>
      </c>
      <c r="D215" s="40">
        <v>573029406.33000004</v>
      </c>
      <c r="E215" s="38">
        <f t="shared" si="9"/>
        <v>94.180810037604459</v>
      </c>
      <c r="F215" s="3"/>
    </row>
    <row r="216" spans="1:6" ht="26.25" x14ac:dyDescent="0.25">
      <c r="A216" s="29" t="s">
        <v>209</v>
      </c>
      <c r="B216" s="30" t="s">
        <v>210</v>
      </c>
      <c r="C216" s="40">
        <v>7206100</v>
      </c>
      <c r="D216" s="40">
        <v>7206059.7000000002</v>
      </c>
      <c r="E216" s="38">
        <f t="shared" si="9"/>
        <v>99.999440751585468</v>
      </c>
      <c r="F216" s="3"/>
    </row>
    <row r="217" spans="1:6" ht="26.25" x14ac:dyDescent="0.25">
      <c r="A217" s="29" t="s">
        <v>211</v>
      </c>
      <c r="B217" s="30" t="s">
        <v>212</v>
      </c>
      <c r="C217" s="40">
        <v>7206100</v>
      </c>
      <c r="D217" s="40">
        <v>7206059.7000000002</v>
      </c>
      <c r="E217" s="38">
        <f t="shared" si="9"/>
        <v>99.999440751585468</v>
      </c>
      <c r="F217" s="3"/>
    </row>
    <row r="218" spans="1:6" ht="26.25" x14ac:dyDescent="0.25">
      <c r="A218" s="29" t="s">
        <v>211</v>
      </c>
      <c r="B218" s="30" t="s">
        <v>212</v>
      </c>
      <c r="C218" s="40">
        <v>7206100</v>
      </c>
      <c r="D218" s="40">
        <v>7206059.7000000002</v>
      </c>
      <c r="E218" s="38">
        <f t="shared" si="9"/>
        <v>99.999440751585468</v>
      </c>
      <c r="F218" s="3"/>
    </row>
    <row r="219" spans="1:6" ht="64.5" x14ac:dyDescent="0.25">
      <c r="A219" s="29" t="s">
        <v>213</v>
      </c>
      <c r="B219" s="30" t="s">
        <v>214</v>
      </c>
      <c r="C219" s="40">
        <v>72347200</v>
      </c>
      <c r="D219" s="40">
        <v>68559422.560000002</v>
      </c>
      <c r="E219" s="38">
        <f t="shared" si="9"/>
        <v>94.764445009620275</v>
      </c>
      <c r="F219" s="3"/>
    </row>
    <row r="220" spans="1:6" ht="64.5" x14ac:dyDescent="0.25">
      <c r="A220" s="29" t="s">
        <v>215</v>
      </c>
      <c r="B220" s="30" t="s">
        <v>216</v>
      </c>
      <c r="C220" s="40">
        <v>72347200</v>
      </c>
      <c r="D220" s="40">
        <v>68559422.560000002</v>
      </c>
      <c r="E220" s="38">
        <f t="shared" si="9"/>
        <v>94.764445009620275</v>
      </c>
      <c r="F220" s="3"/>
    </row>
    <row r="221" spans="1:6" ht="64.5" x14ac:dyDescent="0.25">
      <c r="A221" s="29" t="s">
        <v>215</v>
      </c>
      <c r="B221" s="30" t="s">
        <v>216</v>
      </c>
      <c r="C221" s="40">
        <v>72347200</v>
      </c>
      <c r="D221" s="40">
        <v>68559422.560000002</v>
      </c>
      <c r="E221" s="38">
        <f t="shared" si="9"/>
        <v>94.764445009620275</v>
      </c>
      <c r="F221" s="3"/>
    </row>
    <row r="222" spans="1:6" ht="39" x14ac:dyDescent="0.25">
      <c r="A222" s="29" t="s">
        <v>217</v>
      </c>
      <c r="B222" s="30" t="s">
        <v>218</v>
      </c>
      <c r="C222" s="40">
        <v>25093400</v>
      </c>
      <c r="D222" s="40">
        <v>25093328.699999999</v>
      </c>
      <c r="E222" s="38">
        <f t="shared" si="9"/>
        <v>99.99971586154129</v>
      </c>
      <c r="F222" s="3"/>
    </row>
    <row r="223" spans="1:6" ht="39" x14ac:dyDescent="0.25">
      <c r="A223" s="29" t="s">
        <v>219</v>
      </c>
      <c r="B223" s="30" t="s">
        <v>220</v>
      </c>
      <c r="C223" s="40">
        <v>25093400</v>
      </c>
      <c r="D223" s="40">
        <v>25093328.699999999</v>
      </c>
      <c r="E223" s="38">
        <f t="shared" si="9"/>
        <v>99.99971586154129</v>
      </c>
      <c r="F223" s="3"/>
    </row>
    <row r="224" spans="1:6" ht="39" x14ac:dyDescent="0.25">
      <c r="A224" s="29" t="s">
        <v>219</v>
      </c>
      <c r="B224" s="30" t="s">
        <v>220</v>
      </c>
      <c r="C224" s="40">
        <v>25093400</v>
      </c>
      <c r="D224" s="40">
        <v>25093328.699999999</v>
      </c>
      <c r="E224" s="38">
        <f t="shared" si="9"/>
        <v>99.99971586154129</v>
      </c>
      <c r="F224" s="3"/>
    </row>
    <row r="225" spans="1:6" ht="26.25" x14ac:dyDescent="0.25">
      <c r="A225" s="29" t="s">
        <v>221</v>
      </c>
      <c r="B225" s="30" t="s">
        <v>222</v>
      </c>
      <c r="C225" s="40">
        <v>5161000</v>
      </c>
      <c r="D225" s="40">
        <v>4682016.3099999996</v>
      </c>
      <c r="E225" s="38">
        <f t="shared" si="9"/>
        <v>90.719168959503961</v>
      </c>
      <c r="F225" s="3"/>
    </row>
    <row r="226" spans="1:6" ht="39" x14ac:dyDescent="0.25">
      <c r="A226" s="29" t="s">
        <v>223</v>
      </c>
      <c r="B226" s="30" t="s">
        <v>224</v>
      </c>
      <c r="C226" s="40">
        <v>5161000</v>
      </c>
      <c r="D226" s="40">
        <v>4682016.3099999996</v>
      </c>
      <c r="E226" s="38">
        <f t="shared" si="9"/>
        <v>90.719168959503961</v>
      </c>
      <c r="F226" s="3"/>
    </row>
    <row r="227" spans="1:6" ht="39" x14ac:dyDescent="0.25">
      <c r="A227" s="29" t="s">
        <v>223</v>
      </c>
      <c r="B227" s="30" t="s">
        <v>224</v>
      </c>
      <c r="C227" s="40">
        <v>5161000</v>
      </c>
      <c r="D227" s="40">
        <v>4682016.3099999996</v>
      </c>
      <c r="E227" s="38">
        <f t="shared" si="9"/>
        <v>90.719168959503961</v>
      </c>
      <c r="F227" s="3"/>
    </row>
    <row r="228" spans="1:6" ht="64.5" x14ac:dyDescent="0.25">
      <c r="A228" s="29" t="s">
        <v>225</v>
      </c>
      <c r="B228" s="30" t="s">
        <v>226</v>
      </c>
      <c r="C228" s="40">
        <v>5434200</v>
      </c>
      <c r="D228" s="40">
        <v>5434200</v>
      </c>
      <c r="E228" s="38">
        <f t="shared" si="9"/>
        <v>100</v>
      </c>
      <c r="F228" s="3"/>
    </row>
    <row r="229" spans="1:6" ht="64.5" x14ac:dyDescent="0.25">
      <c r="A229" s="29" t="s">
        <v>227</v>
      </c>
      <c r="B229" s="30" t="s">
        <v>228</v>
      </c>
      <c r="C229" s="40">
        <v>5434200</v>
      </c>
      <c r="D229" s="40">
        <v>5434200</v>
      </c>
      <c r="E229" s="38">
        <f t="shared" si="9"/>
        <v>100</v>
      </c>
      <c r="F229" s="3"/>
    </row>
    <row r="230" spans="1:6" ht="64.5" x14ac:dyDescent="0.25">
      <c r="A230" s="29" t="s">
        <v>227</v>
      </c>
      <c r="B230" s="30" t="s">
        <v>228</v>
      </c>
      <c r="C230" s="40">
        <v>5434200</v>
      </c>
      <c r="D230" s="40">
        <v>5434200</v>
      </c>
      <c r="E230" s="38">
        <f t="shared" si="9"/>
        <v>100</v>
      </c>
      <c r="F230" s="3"/>
    </row>
    <row r="231" spans="1:6" ht="26.25" x14ac:dyDescent="0.25">
      <c r="A231" s="29" t="s">
        <v>229</v>
      </c>
      <c r="B231" s="30" t="s">
        <v>230</v>
      </c>
      <c r="C231" s="40">
        <v>26041700</v>
      </c>
      <c r="D231" s="40">
        <v>23039361.27</v>
      </c>
      <c r="E231" s="38">
        <f t="shared" si="9"/>
        <v>88.471034033876435</v>
      </c>
      <c r="F231" s="3"/>
    </row>
    <row r="232" spans="1:6" ht="39" x14ac:dyDescent="0.25">
      <c r="A232" s="29" t="s">
        <v>231</v>
      </c>
      <c r="B232" s="30" t="s">
        <v>232</v>
      </c>
      <c r="C232" s="40">
        <v>26041700</v>
      </c>
      <c r="D232" s="40">
        <v>23039361.27</v>
      </c>
      <c r="E232" s="38">
        <f t="shared" si="9"/>
        <v>88.471034033876435</v>
      </c>
      <c r="F232" s="3"/>
    </row>
    <row r="233" spans="1:6" ht="39" x14ac:dyDescent="0.25">
      <c r="A233" s="29" t="s">
        <v>231</v>
      </c>
      <c r="B233" s="30" t="s">
        <v>232</v>
      </c>
      <c r="C233" s="40">
        <v>26041700</v>
      </c>
      <c r="D233" s="40">
        <v>23039361.27</v>
      </c>
      <c r="E233" s="38">
        <f t="shared" si="9"/>
        <v>88.471034033876435</v>
      </c>
      <c r="F233" s="3"/>
    </row>
    <row r="234" spans="1:6" ht="39" x14ac:dyDescent="0.25">
      <c r="A234" s="29" t="s">
        <v>233</v>
      </c>
      <c r="B234" s="30" t="s">
        <v>234</v>
      </c>
      <c r="C234" s="40">
        <v>38371800</v>
      </c>
      <c r="D234" s="40">
        <v>28440260.82</v>
      </c>
      <c r="E234" s="38">
        <f t="shared" si="9"/>
        <v>74.11760933810767</v>
      </c>
      <c r="F234" s="3"/>
    </row>
    <row r="235" spans="1:6" ht="51.75" x14ac:dyDescent="0.25">
      <c r="A235" s="29" t="s">
        <v>235</v>
      </c>
      <c r="B235" s="30" t="s">
        <v>236</v>
      </c>
      <c r="C235" s="40">
        <v>38371800</v>
      </c>
      <c r="D235" s="40">
        <v>28440260.82</v>
      </c>
      <c r="E235" s="38">
        <f t="shared" si="9"/>
        <v>74.11760933810767</v>
      </c>
      <c r="F235" s="3"/>
    </row>
    <row r="236" spans="1:6" ht="51.75" x14ac:dyDescent="0.25">
      <c r="A236" s="29" t="s">
        <v>235</v>
      </c>
      <c r="B236" s="30" t="s">
        <v>236</v>
      </c>
      <c r="C236" s="40">
        <v>38371800</v>
      </c>
      <c r="D236" s="40">
        <v>28440260.82</v>
      </c>
      <c r="E236" s="38">
        <f t="shared" si="9"/>
        <v>74.11760933810767</v>
      </c>
      <c r="F236" s="3"/>
    </row>
    <row r="237" spans="1:6" ht="39" x14ac:dyDescent="0.25">
      <c r="A237" s="29" t="s">
        <v>237</v>
      </c>
      <c r="B237" s="30" t="s">
        <v>238</v>
      </c>
      <c r="C237" s="40">
        <v>946500</v>
      </c>
      <c r="D237" s="40">
        <v>946500</v>
      </c>
      <c r="E237" s="38">
        <f t="shared" si="9"/>
        <v>100</v>
      </c>
      <c r="F237" s="3"/>
    </row>
    <row r="238" spans="1:6" ht="39" x14ac:dyDescent="0.25">
      <c r="A238" s="29" t="s">
        <v>239</v>
      </c>
      <c r="B238" s="30" t="s">
        <v>240</v>
      </c>
      <c r="C238" s="40">
        <v>946500</v>
      </c>
      <c r="D238" s="40">
        <v>946500</v>
      </c>
      <c r="E238" s="38">
        <f t="shared" si="9"/>
        <v>100</v>
      </c>
      <c r="F238" s="3"/>
    </row>
    <row r="239" spans="1:6" ht="39" x14ac:dyDescent="0.25">
      <c r="A239" s="29" t="s">
        <v>239</v>
      </c>
      <c r="B239" s="30" t="s">
        <v>240</v>
      </c>
      <c r="C239" s="40">
        <v>946500</v>
      </c>
      <c r="D239" s="40">
        <v>946500</v>
      </c>
      <c r="E239" s="38">
        <f t="shared" si="9"/>
        <v>100</v>
      </c>
      <c r="F239" s="3"/>
    </row>
    <row r="240" spans="1:6" ht="39" x14ac:dyDescent="0.25">
      <c r="A240" s="29" t="s">
        <v>241</v>
      </c>
      <c r="B240" s="30" t="s">
        <v>242</v>
      </c>
      <c r="C240" s="40">
        <v>1743200</v>
      </c>
      <c r="D240" s="40">
        <v>1743200</v>
      </c>
      <c r="E240" s="38">
        <f t="shared" si="9"/>
        <v>100</v>
      </c>
      <c r="F240" s="3"/>
    </row>
    <row r="241" spans="1:6" ht="39" x14ac:dyDescent="0.25">
      <c r="A241" s="29" t="s">
        <v>243</v>
      </c>
      <c r="B241" s="30" t="s">
        <v>244</v>
      </c>
      <c r="C241" s="40">
        <v>1743200</v>
      </c>
      <c r="D241" s="40">
        <v>1743200</v>
      </c>
      <c r="E241" s="38">
        <f t="shared" si="9"/>
        <v>100</v>
      </c>
      <c r="F241" s="3"/>
    </row>
    <row r="242" spans="1:6" ht="39" x14ac:dyDescent="0.25">
      <c r="A242" s="29" t="s">
        <v>243</v>
      </c>
      <c r="B242" s="30" t="s">
        <v>244</v>
      </c>
      <c r="C242" s="40">
        <v>1743200</v>
      </c>
      <c r="D242" s="40">
        <v>1743200</v>
      </c>
      <c r="E242" s="38">
        <f t="shared" si="9"/>
        <v>100</v>
      </c>
      <c r="F242" s="3"/>
    </row>
    <row r="243" spans="1:6" x14ac:dyDescent="0.25">
      <c r="A243" s="29" t="s">
        <v>245</v>
      </c>
      <c r="B243" s="30" t="s">
        <v>246</v>
      </c>
      <c r="C243" s="40">
        <v>100000</v>
      </c>
      <c r="D243" s="40">
        <v>100000</v>
      </c>
      <c r="E243" s="38">
        <f t="shared" si="9"/>
        <v>100</v>
      </c>
      <c r="F243" s="3"/>
    </row>
    <row r="244" spans="1:6" ht="26.25" x14ac:dyDescent="0.25">
      <c r="A244" s="29" t="s">
        <v>247</v>
      </c>
      <c r="B244" s="30" t="s">
        <v>248</v>
      </c>
      <c r="C244" s="40">
        <v>100000</v>
      </c>
      <c r="D244" s="40">
        <v>100000</v>
      </c>
      <c r="E244" s="38">
        <f t="shared" si="9"/>
        <v>100</v>
      </c>
      <c r="F244" s="3"/>
    </row>
    <row r="245" spans="1:6" ht="26.25" x14ac:dyDescent="0.25">
      <c r="A245" s="29" t="s">
        <v>247</v>
      </c>
      <c r="B245" s="30" t="s">
        <v>248</v>
      </c>
      <c r="C245" s="40">
        <v>100000</v>
      </c>
      <c r="D245" s="40">
        <v>100000</v>
      </c>
      <c r="E245" s="38">
        <f t="shared" si="9"/>
        <v>100</v>
      </c>
      <c r="F245" s="3"/>
    </row>
    <row r="246" spans="1:6" ht="26.25" x14ac:dyDescent="0.25">
      <c r="A246" s="29" t="s">
        <v>249</v>
      </c>
      <c r="B246" s="30" t="s">
        <v>250</v>
      </c>
      <c r="C246" s="40">
        <v>3116200</v>
      </c>
      <c r="D246" s="40">
        <v>3116200</v>
      </c>
      <c r="E246" s="38">
        <f t="shared" si="9"/>
        <v>100</v>
      </c>
      <c r="F246" s="3"/>
    </row>
    <row r="247" spans="1:6" ht="39" x14ac:dyDescent="0.25">
      <c r="A247" s="29" t="s">
        <v>251</v>
      </c>
      <c r="B247" s="30" t="s">
        <v>252</v>
      </c>
      <c r="C247" s="40">
        <v>3116200</v>
      </c>
      <c r="D247" s="40">
        <v>3116200</v>
      </c>
      <c r="E247" s="38">
        <f t="shared" si="9"/>
        <v>100</v>
      </c>
      <c r="F247" s="3"/>
    </row>
    <row r="248" spans="1:6" ht="39" x14ac:dyDescent="0.25">
      <c r="A248" s="29" t="s">
        <v>251</v>
      </c>
      <c r="B248" s="30" t="s">
        <v>252</v>
      </c>
      <c r="C248" s="40">
        <v>3116200</v>
      </c>
      <c r="D248" s="40">
        <v>3116200</v>
      </c>
      <c r="E248" s="38">
        <f t="shared" si="9"/>
        <v>100</v>
      </c>
      <c r="F248" s="3"/>
    </row>
    <row r="249" spans="1:6" ht="26.25" x14ac:dyDescent="0.25">
      <c r="A249" s="29" t="s">
        <v>253</v>
      </c>
      <c r="B249" s="30" t="s">
        <v>254</v>
      </c>
      <c r="C249" s="40">
        <v>56202900</v>
      </c>
      <c r="D249" s="40">
        <v>56202900</v>
      </c>
      <c r="E249" s="38">
        <f t="shared" si="9"/>
        <v>100</v>
      </c>
      <c r="F249" s="3"/>
    </row>
    <row r="250" spans="1:6" ht="26.25" x14ac:dyDescent="0.25">
      <c r="A250" s="29" t="s">
        <v>255</v>
      </c>
      <c r="B250" s="30" t="s">
        <v>256</v>
      </c>
      <c r="C250" s="40">
        <v>56202900</v>
      </c>
      <c r="D250" s="40">
        <v>56202900</v>
      </c>
      <c r="E250" s="38">
        <f t="shared" si="9"/>
        <v>100</v>
      </c>
      <c r="F250" s="3"/>
    </row>
    <row r="251" spans="1:6" ht="26.25" x14ac:dyDescent="0.25">
      <c r="A251" s="29" t="s">
        <v>255</v>
      </c>
      <c r="B251" s="30" t="s">
        <v>256</v>
      </c>
      <c r="C251" s="40">
        <v>56202900</v>
      </c>
      <c r="D251" s="40">
        <v>56202900</v>
      </c>
      <c r="E251" s="38">
        <f t="shared" si="9"/>
        <v>100</v>
      </c>
      <c r="F251" s="3"/>
    </row>
    <row r="252" spans="1:6" ht="26.25" x14ac:dyDescent="0.25">
      <c r="A252" s="29" t="s">
        <v>257</v>
      </c>
      <c r="B252" s="30" t="s">
        <v>258</v>
      </c>
      <c r="C252" s="40">
        <v>27929119.170000002</v>
      </c>
      <c r="D252" s="40">
        <v>19293256.969999999</v>
      </c>
      <c r="E252" s="38">
        <f t="shared" si="9"/>
        <v>69.079360693636943</v>
      </c>
      <c r="F252" s="3"/>
    </row>
    <row r="253" spans="1:6" ht="26.25" x14ac:dyDescent="0.25">
      <c r="A253" s="29" t="s">
        <v>259</v>
      </c>
      <c r="B253" s="30" t="s">
        <v>260</v>
      </c>
      <c r="C253" s="40">
        <v>27929119.170000002</v>
      </c>
      <c r="D253" s="40">
        <v>19293256.969999999</v>
      </c>
      <c r="E253" s="38">
        <f t="shared" si="9"/>
        <v>69.079360693636943</v>
      </c>
      <c r="F253" s="3"/>
    </row>
    <row r="254" spans="1:6" ht="26.25" x14ac:dyDescent="0.25">
      <c r="A254" s="29" t="s">
        <v>259</v>
      </c>
      <c r="B254" s="30" t="s">
        <v>260</v>
      </c>
      <c r="C254" s="40">
        <v>27929119.170000002</v>
      </c>
      <c r="D254" s="40">
        <v>19293256.969999999</v>
      </c>
      <c r="E254" s="38">
        <f t="shared" si="9"/>
        <v>69.079360693636943</v>
      </c>
      <c r="F254" s="3"/>
    </row>
    <row r="255" spans="1:6" x14ac:dyDescent="0.25">
      <c r="A255" s="29" t="s">
        <v>261</v>
      </c>
      <c r="B255" s="30" t="s">
        <v>262</v>
      </c>
      <c r="C255" s="40">
        <v>338742100</v>
      </c>
      <c r="D255" s="40">
        <v>329172700</v>
      </c>
      <c r="E255" s="38">
        <f t="shared" si="9"/>
        <v>97.175018989372745</v>
      </c>
      <c r="F255" s="3"/>
    </row>
    <row r="256" spans="1:6" x14ac:dyDescent="0.25">
      <c r="A256" s="29" t="s">
        <v>263</v>
      </c>
      <c r="B256" s="30" t="s">
        <v>264</v>
      </c>
      <c r="C256" s="40">
        <v>338742100</v>
      </c>
      <c r="D256" s="40">
        <v>329172700</v>
      </c>
      <c r="E256" s="38">
        <f t="shared" si="9"/>
        <v>97.175018989372745</v>
      </c>
      <c r="F256" s="3"/>
    </row>
    <row r="257" spans="1:6" x14ac:dyDescent="0.25">
      <c r="A257" s="29" t="s">
        <v>263</v>
      </c>
      <c r="B257" s="30" t="s">
        <v>264</v>
      </c>
      <c r="C257" s="40">
        <v>338742100</v>
      </c>
      <c r="D257" s="40">
        <v>329172700</v>
      </c>
      <c r="E257" s="38">
        <f t="shared" si="9"/>
        <v>97.175018989372745</v>
      </c>
      <c r="F257" s="3"/>
    </row>
    <row r="258" spans="1:6" x14ac:dyDescent="0.25">
      <c r="A258" s="29" t="s">
        <v>265</v>
      </c>
      <c r="B258" s="30" t="s">
        <v>266</v>
      </c>
      <c r="C258" s="40">
        <v>1706902600</v>
      </c>
      <c r="D258" s="40">
        <v>1676214199.99</v>
      </c>
      <c r="E258" s="38">
        <f t="shared" si="9"/>
        <v>98.202100107528096</v>
      </c>
      <c r="F258" s="3"/>
    </row>
    <row r="259" spans="1:6" ht="26.25" x14ac:dyDescent="0.25">
      <c r="A259" s="29" t="s">
        <v>267</v>
      </c>
      <c r="B259" s="30" t="s">
        <v>268</v>
      </c>
      <c r="C259" s="40">
        <v>1694590300</v>
      </c>
      <c r="D259" s="40">
        <v>1663951000</v>
      </c>
      <c r="E259" s="38">
        <f t="shared" si="9"/>
        <v>98.191934652287344</v>
      </c>
      <c r="F259" s="3"/>
    </row>
    <row r="260" spans="1:6" ht="26.25" x14ac:dyDescent="0.25">
      <c r="A260" s="29" t="s">
        <v>269</v>
      </c>
      <c r="B260" s="30" t="s">
        <v>270</v>
      </c>
      <c r="C260" s="40">
        <v>1694590300</v>
      </c>
      <c r="D260" s="40">
        <v>1663951000</v>
      </c>
      <c r="E260" s="38">
        <f t="shared" si="9"/>
        <v>98.191934652287344</v>
      </c>
      <c r="F260" s="3"/>
    </row>
    <row r="261" spans="1:6" ht="26.25" x14ac:dyDescent="0.25">
      <c r="A261" s="29" t="s">
        <v>269</v>
      </c>
      <c r="B261" s="30" t="s">
        <v>270</v>
      </c>
      <c r="C261" s="40">
        <v>1694590300</v>
      </c>
      <c r="D261" s="40">
        <v>1663951000</v>
      </c>
      <c r="E261" s="38">
        <f t="shared" si="9"/>
        <v>98.191934652287344</v>
      </c>
      <c r="F261" s="3"/>
    </row>
    <row r="262" spans="1:6" ht="51.75" x14ac:dyDescent="0.25">
      <c r="A262" s="29" t="s">
        <v>271</v>
      </c>
      <c r="B262" s="30" t="s">
        <v>272</v>
      </c>
      <c r="C262" s="40">
        <v>4781800</v>
      </c>
      <c r="D262" s="40">
        <v>4781799.99</v>
      </c>
      <c r="E262" s="38">
        <f t="shared" si="9"/>
        <v>99.999999790873744</v>
      </c>
      <c r="F262" s="3"/>
    </row>
    <row r="263" spans="1:6" ht="51.75" x14ac:dyDescent="0.25">
      <c r="A263" s="29" t="s">
        <v>273</v>
      </c>
      <c r="B263" s="30" t="s">
        <v>274</v>
      </c>
      <c r="C263" s="40">
        <v>4781800</v>
      </c>
      <c r="D263" s="40">
        <v>4781799.99</v>
      </c>
      <c r="E263" s="38">
        <f t="shared" si="9"/>
        <v>99.999999790873744</v>
      </c>
      <c r="F263" s="3"/>
    </row>
    <row r="264" spans="1:6" ht="51.75" x14ac:dyDescent="0.25">
      <c r="A264" s="29" t="s">
        <v>273</v>
      </c>
      <c r="B264" s="30" t="s">
        <v>274</v>
      </c>
      <c r="C264" s="40">
        <v>4781800</v>
      </c>
      <c r="D264" s="40">
        <v>4781799.99</v>
      </c>
      <c r="E264" s="38">
        <f t="shared" si="9"/>
        <v>99.999999790873744</v>
      </c>
      <c r="F264" s="3"/>
    </row>
    <row r="265" spans="1:6" ht="26.25" x14ac:dyDescent="0.25">
      <c r="A265" s="29" t="s">
        <v>275</v>
      </c>
      <c r="B265" s="30" t="s">
        <v>276</v>
      </c>
      <c r="C265" s="40">
        <v>7481400</v>
      </c>
      <c r="D265" s="40">
        <v>7481400</v>
      </c>
      <c r="E265" s="38">
        <f t="shared" si="9"/>
        <v>100</v>
      </c>
      <c r="F265" s="3"/>
    </row>
    <row r="266" spans="1:6" ht="39" x14ac:dyDescent="0.25">
      <c r="A266" s="29" t="s">
        <v>277</v>
      </c>
      <c r="B266" s="30" t="s">
        <v>278</v>
      </c>
      <c r="C266" s="40">
        <v>7481400</v>
      </c>
      <c r="D266" s="40">
        <v>7481400</v>
      </c>
      <c r="E266" s="38">
        <f t="shared" si="9"/>
        <v>100</v>
      </c>
      <c r="F266" s="3"/>
    </row>
    <row r="267" spans="1:6" ht="39" x14ac:dyDescent="0.25">
      <c r="A267" s="29" t="s">
        <v>277</v>
      </c>
      <c r="B267" s="30" t="s">
        <v>278</v>
      </c>
      <c r="C267" s="40">
        <v>7481400</v>
      </c>
      <c r="D267" s="40">
        <v>7481400</v>
      </c>
      <c r="E267" s="38">
        <f t="shared" si="9"/>
        <v>100</v>
      </c>
      <c r="F267" s="3"/>
    </row>
    <row r="268" spans="1:6" ht="39" x14ac:dyDescent="0.25">
      <c r="A268" s="29" t="s">
        <v>279</v>
      </c>
      <c r="B268" s="30" t="s">
        <v>280</v>
      </c>
      <c r="C268" s="40">
        <v>49100</v>
      </c>
      <c r="D268" s="40" t="s">
        <v>13</v>
      </c>
      <c r="E268" s="38" t="e">
        <f t="shared" si="9"/>
        <v>#VALUE!</v>
      </c>
      <c r="F268" s="3"/>
    </row>
    <row r="269" spans="1:6" ht="51.75" x14ac:dyDescent="0.25">
      <c r="A269" s="29" t="s">
        <v>281</v>
      </c>
      <c r="B269" s="30" t="s">
        <v>282</v>
      </c>
      <c r="C269" s="40">
        <v>49100</v>
      </c>
      <c r="D269" s="40" t="s">
        <v>13</v>
      </c>
      <c r="E269" s="38" t="e">
        <f t="shared" si="9"/>
        <v>#VALUE!</v>
      </c>
      <c r="F269" s="3"/>
    </row>
    <row r="270" spans="1:6" ht="51.75" x14ac:dyDescent="0.25">
      <c r="A270" s="29" t="s">
        <v>281</v>
      </c>
      <c r="B270" s="30" t="s">
        <v>282</v>
      </c>
      <c r="C270" s="40">
        <v>49100</v>
      </c>
      <c r="D270" s="40" t="s">
        <v>13</v>
      </c>
      <c r="E270" s="38" t="e">
        <f t="shared" si="9"/>
        <v>#VALUE!</v>
      </c>
      <c r="F270" s="3"/>
    </row>
    <row r="271" spans="1:6" x14ac:dyDescent="0.25">
      <c r="A271" s="29" t="s">
        <v>283</v>
      </c>
      <c r="B271" s="30" t="s">
        <v>284</v>
      </c>
      <c r="C271" s="40">
        <v>67596653</v>
      </c>
      <c r="D271" s="40">
        <v>64358338.100000001</v>
      </c>
      <c r="E271" s="38">
        <f t="shared" si="9"/>
        <v>95.209356149630665</v>
      </c>
      <c r="F271" s="3"/>
    </row>
    <row r="272" spans="1:6" ht="39" x14ac:dyDescent="0.25">
      <c r="A272" s="29" t="s">
        <v>285</v>
      </c>
      <c r="B272" s="30" t="s">
        <v>286</v>
      </c>
      <c r="C272" s="40">
        <v>15023253</v>
      </c>
      <c r="D272" s="40">
        <v>13582515.76</v>
      </c>
      <c r="E272" s="38">
        <f t="shared" si="9"/>
        <v>90.409951559758724</v>
      </c>
      <c r="F272" s="3"/>
    </row>
    <row r="273" spans="1:6" ht="39" x14ac:dyDescent="0.25">
      <c r="A273" s="29" t="s">
        <v>287</v>
      </c>
      <c r="B273" s="30" t="s">
        <v>288</v>
      </c>
      <c r="C273" s="40">
        <v>15023253</v>
      </c>
      <c r="D273" s="40">
        <v>13582515.76</v>
      </c>
      <c r="E273" s="38">
        <f t="shared" si="9"/>
        <v>90.409951559758724</v>
      </c>
      <c r="F273" s="3"/>
    </row>
    <row r="274" spans="1:6" ht="39" x14ac:dyDescent="0.25">
      <c r="A274" s="29" t="s">
        <v>287</v>
      </c>
      <c r="B274" s="30" t="s">
        <v>288</v>
      </c>
      <c r="C274" s="40">
        <v>15023253</v>
      </c>
      <c r="D274" s="40">
        <v>13582515.76</v>
      </c>
      <c r="E274" s="38">
        <f t="shared" ref="E274:E284" si="10">D274/C274*100</f>
        <v>90.409951559758724</v>
      </c>
      <c r="F274" s="3"/>
    </row>
    <row r="275" spans="1:6" ht="39" x14ac:dyDescent="0.25">
      <c r="A275" s="29" t="s">
        <v>289</v>
      </c>
      <c r="B275" s="30" t="s">
        <v>290</v>
      </c>
      <c r="C275" s="40">
        <v>24654600</v>
      </c>
      <c r="D275" s="40">
        <v>22867511.84</v>
      </c>
      <c r="E275" s="38">
        <f t="shared" si="10"/>
        <v>92.751502113195912</v>
      </c>
      <c r="F275" s="3"/>
    </row>
    <row r="276" spans="1:6" ht="51.75" x14ac:dyDescent="0.25">
      <c r="A276" s="29" t="s">
        <v>291</v>
      </c>
      <c r="B276" s="30" t="s">
        <v>292</v>
      </c>
      <c r="C276" s="40">
        <v>24654600</v>
      </c>
      <c r="D276" s="40">
        <v>22867511.84</v>
      </c>
      <c r="E276" s="38">
        <f t="shared" si="10"/>
        <v>92.751502113195912</v>
      </c>
      <c r="F276" s="3"/>
    </row>
    <row r="277" spans="1:6" ht="51.75" x14ac:dyDescent="0.25">
      <c r="A277" s="29" t="s">
        <v>291</v>
      </c>
      <c r="B277" s="30" t="s">
        <v>292</v>
      </c>
      <c r="C277" s="40">
        <v>24654600</v>
      </c>
      <c r="D277" s="40">
        <v>22867511.84</v>
      </c>
      <c r="E277" s="38">
        <f t="shared" si="10"/>
        <v>92.751502113195912</v>
      </c>
      <c r="F277" s="3"/>
    </row>
    <row r="278" spans="1:6" x14ac:dyDescent="0.25">
      <c r="A278" s="29" t="s">
        <v>293</v>
      </c>
      <c r="B278" s="30" t="s">
        <v>294</v>
      </c>
      <c r="C278" s="40">
        <v>27918800</v>
      </c>
      <c r="D278" s="40">
        <v>27908310.5</v>
      </c>
      <c r="E278" s="38">
        <f t="shared" si="10"/>
        <v>99.962428542774035</v>
      </c>
      <c r="F278" s="3"/>
    </row>
    <row r="279" spans="1:6" ht="26.25" x14ac:dyDescent="0.25">
      <c r="A279" s="29" t="s">
        <v>295</v>
      </c>
      <c r="B279" s="30" t="s">
        <v>296</v>
      </c>
      <c r="C279" s="40">
        <v>27918800</v>
      </c>
      <c r="D279" s="40">
        <v>27908310.5</v>
      </c>
      <c r="E279" s="38">
        <f t="shared" si="10"/>
        <v>99.962428542774035</v>
      </c>
      <c r="F279" s="3"/>
    </row>
    <row r="280" spans="1:6" ht="26.25" x14ac:dyDescent="0.25">
      <c r="A280" s="29" t="s">
        <v>295</v>
      </c>
      <c r="B280" s="30" t="s">
        <v>296</v>
      </c>
      <c r="C280" s="40">
        <v>27918800</v>
      </c>
      <c r="D280" s="40">
        <v>27908310.5</v>
      </c>
      <c r="E280" s="38">
        <f t="shared" si="10"/>
        <v>99.962428542774035</v>
      </c>
      <c r="F280" s="3"/>
    </row>
    <row r="281" spans="1:6" x14ac:dyDescent="0.25">
      <c r="A281" s="29" t="s">
        <v>297</v>
      </c>
      <c r="B281" s="30" t="s">
        <v>298</v>
      </c>
      <c r="C281" s="40">
        <v>86389796</v>
      </c>
      <c r="D281" s="40">
        <v>65465501.859999999</v>
      </c>
      <c r="E281" s="38">
        <f t="shared" si="10"/>
        <v>75.77920644702067</v>
      </c>
      <c r="F281" s="3"/>
    </row>
    <row r="282" spans="1:6" ht="26.25" x14ac:dyDescent="0.25">
      <c r="A282" s="29" t="s">
        <v>299</v>
      </c>
      <c r="B282" s="30" t="s">
        <v>300</v>
      </c>
      <c r="C282" s="40">
        <v>86389796</v>
      </c>
      <c r="D282" s="40">
        <v>65465501.859999999</v>
      </c>
      <c r="E282" s="38">
        <f t="shared" si="10"/>
        <v>75.77920644702067</v>
      </c>
      <c r="F282" s="3"/>
    </row>
    <row r="283" spans="1:6" ht="26.25" x14ac:dyDescent="0.25">
      <c r="A283" s="29" t="s">
        <v>299</v>
      </c>
      <c r="B283" s="30" t="s">
        <v>301</v>
      </c>
      <c r="C283" s="40">
        <v>86389796</v>
      </c>
      <c r="D283" s="40">
        <v>65465501.859999999</v>
      </c>
      <c r="E283" s="38">
        <f t="shared" si="10"/>
        <v>75.77920644702067</v>
      </c>
      <c r="F283" s="3"/>
    </row>
    <row r="284" spans="1:6" ht="26.25" x14ac:dyDescent="0.25">
      <c r="A284" s="29" t="s">
        <v>299</v>
      </c>
      <c r="B284" s="30" t="s">
        <v>301</v>
      </c>
      <c r="C284" s="40">
        <v>86389796</v>
      </c>
      <c r="D284" s="40">
        <v>65465501.859999999</v>
      </c>
      <c r="E284" s="38">
        <f t="shared" si="10"/>
        <v>75.77920644702067</v>
      </c>
      <c r="F284" s="3"/>
    </row>
    <row r="285" spans="1:6" ht="51.75" x14ac:dyDescent="0.25">
      <c r="A285" s="29" t="s">
        <v>302</v>
      </c>
      <c r="B285" s="30" t="s">
        <v>303</v>
      </c>
      <c r="C285" s="39" t="s">
        <v>13</v>
      </c>
      <c r="D285" s="40">
        <v>98006.66</v>
      </c>
      <c r="E285" s="39" t="s">
        <v>13</v>
      </c>
      <c r="F285" s="3"/>
    </row>
    <row r="286" spans="1:6" ht="64.5" x14ac:dyDescent="0.25">
      <c r="A286" s="29" t="s">
        <v>304</v>
      </c>
      <c r="B286" s="30" t="s">
        <v>305</v>
      </c>
      <c r="C286" s="39" t="s">
        <v>13</v>
      </c>
      <c r="D286" s="40">
        <v>98006.66</v>
      </c>
      <c r="E286" s="39" t="s">
        <v>13</v>
      </c>
      <c r="F286" s="3"/>
    </row>
    <row r="287" spans="1:6" ht="64.5" x14ac:dyDescent="0.25">
      <c r="A287" s="29" t="s">
        <v>306</v>
      </c>
      <c r="B287" s="30" t="s">
        <v>307</v>
      </c>
      <c r="C287" s="39" t="s">
        <v>13</v>
      </c>
      <c r="D287" s="40">
        <v>98006.66</v>
      </c>
      <c r="E287" s="39" t="s">
        <v>13</v>
      </c>
      <c r="F287" s="3"/>
    </row>
    <row r="288" spans="1:6" ht="51.75" x14ac:dyDescent="0.25">
      <c r="A288" s="29" t="s">
        <v>308</v>
      </c>
      <c r="B288" s="30" t="s">
        <v>309</v>
      </c>
      <c r="C288" s="39" t="s">
        <v>13</v>
      </c>
      <c r="D288" s="40">
        <v>921.14</v>
      </c>
      <c r="E288" s="39" t="s">
        <v>13</v>
      </c>
      <c r="F288" s="3"/>
    </row>
    <row r="289" spans="1:6" ht="51.75" x14ac:dyDescent="0.25">
      <c r="A289" s="29" t="s">
        <v>308</v>
      </c>
      <c r="B289" s="30" t="s">
        <v>309</v>
      </c>
      <c r="C289" s="39" t="s">
        <v>13</v>
      </c>
      <c r="D289" s="40">
        <v>921.14</v>
      </c>
      <c r="E289" s="39" t="s">
        <v>13</v>
      </c>
      <c r="F289" s="3"/>
    </row>
    <row r="290" spans="1:6" ht="39" x14ac:dyDescent="0.25">
      <c r="A290" s="29" t="s">
        <v>310</v>
      </c>
      <c r="B290" s="30" t="s">
        <v>311</v>
      </c>
      <c r="C290" s="39" t="s">
        <v>13</v>
      </c>
      <c r="D290" s="40">
        <v>97085.52</v>
      </c>
      <c r="E290" s="39" t="s">
        <v>13</v>
      </c>
      <c r="F290" s="3"/>
    </row>
    <row r="291" spans="1:6" ht="39" x14ac:dyDescent="0.25">
      <c r="A291" s="29" t="s">
        <v>310</v>
      </c>
      <c r="B291" s="30" t="s">
        <v>311</v>
      </c>
      <c r="C291" s="39" t="s">
        <v>13</v>
      </c>
      <c r="D291" s="40">
        <v>97085.52</v>
      </c>
      <c r="E291" s="39" t="s">
        <v>13</v>
      </c>
      <c r="F291" s="3"/>
    </row>
    <row r="292" spans="1:6" ht="39" x14ac:dyDescent="0.25">
      <c r="A292" s="29" t="s">
        <v>312</v>
      </c>
      <c r="B292" s="30" t="s">
        <v>313</v>
      </c>
      <c r="C292" s="39" t="s">
        <v>13</v>
      </c>
      <c r="D292" s="40">
        <v>-10597873.779999999</v>
      </c>
      <c r="E292" s="39" t="s">
        <v>13</v>
      </c>
      <c r="F292" s="3"/>
    </row>
    <row r="293" spans="1:6" ht="39" x14ac:dyDescent="0.25">
      <c r="A293" s="29" t="s">
        <v>314</v>
      </c>
      <c r="B293" s="30" t="s">
        <v>315</v>
      </c>
      <c r="C293" s="39" t="s">
        <v>13</v>
      </c>
      <c r="D293" s="40">
        <v>-10597873.779999999</v>
      </c>
      <c r="E293" s="39" t="s">
        <v>13</v>
      </c>
      <c r="F293" s="3"/>
    </row>
    <row r="294" spans="1:6" ht="51.75" x14ac:dyDescent="0.25">
      <c r="A294" s="29" t="s">
        <v>316</v>
      </c>
      <c r="B294" s="30" t="s">
        <v>317</v>
      </c>
      <c r="C294" s="39" t="s">
        <v>13</v>
      </c>
      <c r="D294" s="40">
        <v>-5948.09</v>
      </c>
      <c r="E294" s="39" t="s">
        <v>13</v>
      </c>
      <c r="F294" s="3"/>
    </row>
    <row r="295" spans="1:6" ht="51.75" x14ac:dyDescent="0.25">
      <c r="A295" s="29" t="s">
        <v>316</v>
      </c>
      <c r="B295" s="30" t="s">
        <v>317</v>
      </c>
      <c r="C295" s="39" t="s">
        <v>13</v>
      </c>
      <c r="D295" s="40">
        <v>-5948.09</v>
      </c>
      <c r="E295" s="39" t="s">
        <v>13</v>
      </c>
      <c r="F295" s="3"/>
    </row>
    <row r="296" spans="1:6" ht="39" x14ac:dyDescent="0.25">
      <c r="A296" s="29" t="s">
        <v>318</v>
      </c>
      <c r="B296" s="30" t="s">
        <v>319</v>
      </c>
      <c r="C296" s="39" t="s">
        <v>13</v>
      </c>
      <c r="D296" s="40">
        <v>-921.14</v>
      </c>
      <c r="E296" s="39" t="s">
        <v>13</v>
      </c>
      <c r="F296" s="3"/>
    </row>
    <row r="297" spans="1:6" ht="39" x14ac:dyDescent="0.25">
      <c r="A297" s="29" t="s">
        <v>318</v>
      </c>
      <c r="B297" s="30" t="s">
        <v>319</v>
      </c>
      <c r="C297" s="39" t="s">
        <v>13</v>
      </c>
      <c r="D297" s="40">
        <v>-921.14</v>
      </c>
      <c r="E297" s="39" t="s">
        <v>13</v>
      </c>
      <c r="F297" s="3"/>
    </row>
    <row r="298" spans="1:6" ht="39" x14ac:dyDescent="0.25">
      <c r="A298" s="29" t="s">
        <v>320</v>
      </c>
      <c r="B298" s="30" t="s">
        <v>321</v>
      </c>
      <c r="C298" s="39" t="s">
        <v>13</v>
      </c>
      <c r="D298" s="40">
        <v>-10591004.550000001</v>
      </c>
      <c r="E298" s="39" t="s">
        <v>13</v>
      </c>
      <c r="F298" s="3"/>
    </row>
    <row r="299" spans="1:6" ht="39" x14ac:dyDescent="0.25">
      <c r="A299" s="29" t="s">
        <v>320</v>
      </c>
      <c r="B299" s="30" t="s">
        <v>321</v>
      </c>
      <c r="C299" s="39" t="s">
        <v>13</v>
      </c>
      <c r="D299" s="40">
        <v>-10591004.550000001</v>
      </c>
      <c r="E299" s="39" t="s">
        <v>13</v>
      </c>
      <c r="F299" s="3"/>
    </row>
    <row r="300" spans="1:6" x14ac:dyDescent="0.25">
      <c r="A300" s="43">
        <v>555</v>
      </c>
      <c r="B300" s="51" t="s">
        <v>384</v>
      </c>
      <c r="C300" s="52"/>
      <c r="D300" s="52"/>
      <c r="E300" s="52"/>
      <c r="F300" s="5"/>
    </row>
    <row r="301" spans="1:6" ht="64.5" x14ac:dyDescent="0.25">
      <c r="A301" s="46" t="s">
        <v>385</v>
      </c>
      <c r="B301" s="47" t="s">
        <v>388</v>
      </c>
      <c r="C301" s="48">
        <v>3096120</v>
      </c>
      <c r="D301" s="48">
        <v>3098118.54</v>
      </c>
      <c r="E301" s="38">
        <f>D301/C301*100</f>
        <v>100.06454982365025</v>
      </c>
    </row>
    <row r="302" spans="1:6" ht="77.25" x14ac:dyDescent="0.25">
      <c r="A302" s="46" t="s">
        <v>386</v>
      </c>
      <c r="B302" s="47" t="s">
        <v>389</v>
      </c>
      <c r="C302" s="48">
        <v>10.46</v>
      </c>
      <c r="D302" s="48">
        <v>10.46</v>
      </c>
      <c r="E302" s="38">
        <f t="shared" ref="E302:E303" si="11">D302/C302*100</f>
        <v>100</v>
      </c>
    </row>
    <row r="303" spans="1:6" ht="39" x14ac:dyDescent="0.25">
      <c r="A303" s="46" t="s">
        <v>387</v>
      </c>
      <c r="B303" s="47" t="s">
        <v>390</v>
      </c>
      <c r="C303" s="48">
        <v>34514.68</v>
      </c>
      <c r="D303" s="48">
        <v>1777232.1</v>
      </c>
      <c r="E303" s="38">
        <f t="shared" si="11"/>
        <v>5149.2063666822351</v>
      </c>
    </row>
  </sheetData>
  <mergeCells count="23">
    <mergeCell ref="B76:E76"/>
    <mergeCell ref="B88:E88"/>
    <mergeCell ref="B117:E117"/>
    <mergeCell ref="B131:E131"/>
    <mergeCell ref="A4:E4"/>
    <mergeCell ref="B12:E12"/>
    <mergeCell ref="B23:E23"/>
    <mergeCell ref="B38:E38"/>
    <mergeCell ref="B73:E73"/>
    <mergeCell ref="B159:E159"/>
    <mergeCell ref="B161:E161"/>
    <mergeCell ref="B167:E167"/>
    <mergeCell ref="B169:E169"/>
    <mergeCell ref="B171:E171"/>
    <mergeCell ref="B193:E193"/>
    <mergeCell ref="B196:E196"/>
    <mergeCell ref="B198:E198"/>
    <mergeCell ref="B300:E300"/>
    <mergeCell ref="B173:E173"/>
    <mergeCell ref="B176:E176"/>
    <mergeCell ref="B178:E178"/>
    <mergeCell ref="B180:E180"/>
    <mergeCell ref="B182:E182"/>
  </mergeCells>
  <printOptions horizontalCentered="1"/>
  <pageMargins left="0.59055118110236227" right="0.39370078740157483" top="0.78740157480314965" bottom="0.78740157480314965" header="0.51181102362204722" footer="0.31496062992125984"/>
  <pageSetup paperSize="9" scale="67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064365A-6C2F-424F-AA67-F49BFFE611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AUTHORITY\СИСТЕМА</dc:creator>
  <cp:lastModifiedBy>Гащенко Наталья Геннадьевна</cp:lastModifiedBy>
  <cp:lastPrinted>2021-03-26T03:40:32Z</cp:lastPrinted>
  <dcterms:created xsi:type="dcterms:W3CDTF">2021-03-16T01:47:18Z</dcterms:created>
  <dcterms:modified xsi:type="dcterms:W3CDTF">2021-03-31T08:03:44Z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SV_0503117M_20160101_1068.xlsx</vt:lpwstr>
  </property>
  <property fmtid="{D5CDD505-2E9C-101B-9397-08002B2CF9AE}" pid="3" name="Название отчета">
    <vt:lpwstr>SV_0503117M_20160101_1068.xlsx</vt:lpwstr>
  </property>
  <property fmtid="{D5CDD505-2E9C-101B-9397-08002B2CF9AE}" pid="4" name="Версия клиента">
    <vt:lpwstr>19.2.3.32350</vt:lpwstr>
  </property>
  <property fmtid="{D5CDD505-2E9C-101B-9397-08002B2CF9AE}" pid="5" name="Версия базы">
    <vt:lpwstr>19.2.0.218629057</vt:lpwstr>
  </property>
  <property fmtid="{D5CDD505-2E9C-101B-9397-08002B2CF9AE}" pid="6" name="Тип сервера">
    <vt:lpwstr>MSSQL</vt:lpwstr>
  </property>
  <property fmtid="{D5CDD505-2E9C-101B-9397-08002B2CF9AE}" pid="7" name="Сервер">
    <vt:lpwstr>NOVSQLPRIMESVOD\NOVSQLPRIMESVOD</vt:lpwstr>
  </property>
  <property fmtid="{D5CDD505-2E9C-101B-9397-08002B2CF9AE}" pid="8" name="База">
    <vt:lpwstr>novsvod</vt:lpwstr>
  </property>
  <property fmtid="{D5CDD505-2E9C-101B-9397-08002B2CF9AE}" pid="9" name="Пользователь">
    <vt:lpwstr>200010200</vt:lpwstr>
  </property>
  <property fmtid="{D5CDD505-2E9C-101B-9397-08002B2CF9AE}" pid="10" name="Шаблон">
    <vt:lpwstr>SV_0503117M_20160101.xlt</vt:lpwstr>
  </property>
  <property fmtid="{D5CDD505-2E9C-101B-9397-08002B2CF9AE}" pid="11" name="Локальная база">
    <vt:lpwstr>не используется</vt:lpwstr>
  </property>
</Properties>
</file>